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tatements" sheetId="2" state="visible" r:id="rId4"/>
    <sheet name="Bills" sheetId="3" state="visible" r:id="rId5"/>
    <sheet name="Pay Yourself First" sheetId="4" state="visible" r:id="rId6"/>
    <sheet name="Gifts and Jars" sheetId="5" state="visible" r:id="rId7"/>
    <sheet name="Wallet" sheetId="6" state="visible" r:id="rId8"/>
    <sheet name="Goal" sheetId="7" state="visible" r:id="rId9"/>
    <sheet name="Pot" sheetId="8" state="visible" r:id="rId10"/>
    <sheet name="Habit Calculator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Three months is a good start. If it also covers slow months on variable pay, aim for six.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2" authorId="0">
      <text>
        <r>
          <rPr>
            <sz val="10"/>
            <rFont val="Arial"/>
            <family val="2"/>
          </rPr>
          <t xml:space="preserve">Type the date of your first refill day.</t>
        </r>
      </text>
    </comment>
    <comment ref="B18" authorId="0">
      <text>
        <r>
          <rPr>
            <sz val="10"/>
            <rFont val="Arial"/>
            <family val="2"/>
          </rPr>
          <t xml:space="preserve">Leave blank to use your wallet per week. If you spend more than that now, start a little higher for a month or two. Take the slack from your goal, never from the emergency fund or retirement, and step it down every couple of weeks.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Payday transfers, extra money, a paid-off debt: add it up here.</t>
        </r>
      </text>
    </comment>
  </commentList>
</comments>
</file>

<file path=xl/sharedStrings.xml><?xml version="1.0" encoding="utf-8"?>
<sst xmlns="http://schemas.openxmlformats.org/spreadsheetml/2006/main" count="186" uniqueCount="176">
  <si>
    <t xml:space="preserve">The Wallet Method workbook</t>
  </si>
  <si>
    <t xml:space="preserve">Fill in the yellow cells. Everything else works itself out. Start here, then go through the tabs left to right.</t>
  </si>
  <si>
    <t xml:space="preserve">How the tabs work</t>
  </si>
  <si>
    <t xml:space="preserve">1. Start Here: your pay and your goal (this page).</t>
  </si>
  <si>
    <t xml:space="preserve">2. Statements: sort last month's statement lines (chapter 4).</t>
  </si>
  <si>
    <t xml:space="preserve">3. Bills: your bill list, and what you can cut (chapters 4 and 5).</t>
  </si>
  <si>
    <t xml:space="preserve">4. Pay Yourself First: emergency fund, retirement, goal (chapter 3).</t>
  </si>
  <si>
    <t xml:space="preserve">5. Gifts and Jars: the lumpy costs, set aside weekly (chapter 7).</t>
  </si>
  <si>
    <t xml:space="preserve">6. Wallet: your weekly number, and one row per week (chapter 6).</t>
  </si>
  <si>
    <t xml:space="preserve">7. Goal: how close you are (chapter 9).</t>
  </si>
  <si>
    <t xml:space="preserve">8. Pot: only if your pay changes month to month (chapter 11).</t>
  </si>
  <si>
    <t xml:space="preserve">9. Habit Calculator: what one habit costs in a year (chapter 6).</t>
  </si>
  <si>
    <t xml:space="preserve">Yellow cells are yours to fill in. Gray italic rows are examples you can ignore or delete.</t>
  </si>
  <si>
    <t xml:space="preserve">About you</t>
  </si>
  <si>
    <t xml:space="preserve">Example (Jen, chapter 2)</t>
  </si>
  <si>
    <t xml:space="preserve">Your name</t>
  </si>
  <si>
    <t xml:space="preserve">Jen</t>
  </si>
  <si>
    <t xml:space="preserve">Does your pay stay the same, or change month to month?</t>
  </si>
  <si>
    <t xml:space="preserve">Steady</t>
  </si>
  <si>
    <t xml:space="preserve">Take-home pay per month, after tax (if steady)</t>
  </si>
  <si>
    <t xml:space="preserve">Worst month lately, after tax (if it changes)</t>
  </si>
  <si>
    <t xml:space="preserve">Average month, after tax (if it changes)</t>
  </si>
  <si>
    <t xml:space="preserve">Pay yourself a steady salary based on (if it changes)</t>
  </si>
  <si>
    <t xml:space="preserve">Worst month</t>
  </si>
  <si>
    <t xml:space="preserve">How many people share the wallet? (1 or 2)</t>
  </si>
  <si>
    <t xml:space="preserve">Refill day</t>
  </si>
  <si>
    <t xml:space="preserve">Monday</t>
  </si>
  <si>
    <t xml:space="preserve">Your goal: what is it?</t>
  </si>
  <si>
    <t xml:space="preserve">Weekend away with my sister</t>
  </si>
  <si>
    <t xml:space="preserve">Goal: how much?</t>
  </si>
  <si>
    <t xml:space="preserve">Goal: by when?</t>
  </si>
  <si>
    <t xml:space="preserve">next July</t>
  </si>
  <si>
    <t xml:space="preserve">Goal: already saved</t>
  </si>
  <si>
    <t xml:space="preserve">Monthly take-home this workbook uses</t>
  </si>
  <si>
    <t xml:space="preserve">If your pay changes, this is your steady salary.</t>
  </si>
  <si>
    <t xml:space="preserve">Statements: sort every line</t>
  </si>
  <si>
    <t xml:space="preserve">Type or paste last month's lines (money out, as a positive number). Pick a type for each. Skip the credit card payment: count the card's own lines instead.</t>
  </si>
  <si>
    <t xml:space="preserve">Date</t>
  </si>
  <si>
    <t xml:space="preserve">What it was</t>
  </si>
  <si>
    <t xml:space="preserve">Amount</t>
  </si>
  <si>
    <t xml:space="preserve">Type</t>
  </si>
  <si>
    <t xml:space="preserve">How many months of statements is this?</t>
  </si>
  <si>
    <t xml:space="preserve">Oct 3</t>
  </si>
  <si>
    <t xml:space="preserve">Gas station (candy bar)</t>
  </si>
  <si>
    <t xml:space="preserve">Choice</t>
  </si>
  <si>
    <t xml:space="preserve">Total</t>
  </si>
  <si>
    <t xml:space="preserve">Per month</t>
  </si>
  <si>
    <t xml:space="preserve">Bill</t>
  </si>
  <si>
    <t xml:space="preserve">Fuel</t>
  </si>
  <si>
    <t xml:space="preserve">To savings</t>
  </si>
  <si>
    <t xml:space="preserve">Not sorted yet</t>
  </si>
  <si>
    <t xml:space="preserve">Your choices per month is the number to compare with your wallet (chapter 6).</t>
  </si>
  <si>
    <t xml:space="preserve">Bills: your automatic side</t>
  </si>
  <si>
    <t xml:space="preserve">One line per bill, monthly amount. Then ask three questions: still using it? could it cost less? when did I last compare?</t>
  </si>
  <si>
    <t xml:space="preserve">Last compared</t>
  </si>
  <si>
    <t xml:space="preserve">Keep / Cancel / Cut back</t>
  </si>
  <si>
    <t xml:space="preserve">New amount</t>
  </si>
  <si>
    <t xml:space="preserve">After changes</t>
  </si>
  <si>
    <t xml:space="preserve">Money found</t>
  </si>
  <si>
    <t xml:space="preserve">Bills now</t>
  </si>
  <si>
    <t xml:space="preserve">Example: Phone</t>
  </si>
  <si>
    <t xml:space="preserve">Oct 2026</t>
  </si>
  <si>
    <t xml:space="preserve">Cut back</t>
  </si>
  <si>
    <t xml:space="preserve">Bills after changes</t>
  </si>
  <si>
    <t xml:space="preserve">Mortgage or rent</t>
  </si>
  <si>
    <t xml:space="preserve">Money found per month</t>
  </si>
  <si>
    <t xml:space="preserve">Property tax (if not in your mortgage)</t>
  </si>
  <si>
    <t xml:space="preserve">Money found per year</t>
  </si>
  <si>
    <t xml:space="preserve">Condo fees or HOA dues</t>
  </si>
  <si>
    <t xml:space="preserve">Electric</t>
  </si>
  <si>
    <t xml:space="preserve">Fuel per month (not a choice)</t>
  </si>
  <si>
    <t xml:space="preserve">Gas (heat)</t>
  </si>
  <si>
    <t xml:space="preserve">Water</t>
  </si>
  <si>
    <t xml:space="preserve">Only count what you actually cancel or change. Give the money found a job on the Pay Yourself First tab.</t>
  </si>
  <si>
    <t xml:space="preserve">Home or renters insurance</t>
  </si>
  <si>
    <t xml:space="preserve">Cell phone</t>
  </si>
  <si>
    <t xml:space="preserve">Internet</t>
  </si>
  <si>
    <t xml:space="preserve">Streaming and apps</t>
  </si>
  <si>
    <t xml:space="preserve">Vehicle payment or lease</t>
  </si>
  <si>
    <t xml:space="preserve">Vehicle insurance</t>
  </si>
  <si>
    <t xml:space="preserve">Vehicle maintenance (monthly set-aside)</t>
  </si>
  <si>
    <t xml:space="preserve">Debt payments</t>
  </si>
  <si>
    <t xml:space="preserve">Child care</t>
  </si>
  <si>
    <t xml:space="preserve">Life or health insurance</t>
  </si>
  <si>
    <t xml:space="preserve">Gym or memberships</t>
  </si>
  <si>
    <t xml:space="preserve">Pay yourself first</t>
  </si>
  <si>
    <t xml:space="preserve">Put away at least 10% of your take-home, off the top, on payday. Split it three ways. Start small if you have to.</t>
  </si>
  <si>
    <t xml:space="preserve">Monthly take-home</t>
  </si>
  <si>
    <t xml:space="preserve">10% of take-home</t>
  </si>
  <si>
    <t xml:space="preserve">1. Emergency fund</t>
  </si>
  <si>
    <t xml:space="preserve">Monthly expenses (bills after changes + fuel)</t>
  </si>
  <si>
    <t xml:space="preserve">Months to cover</t>
  </si>
  <si>
    <t xml:space="preserve">Target</t>
  </si>
  <si>
    <t xml:space="preserve">Saved so far</t>
  </si>
  <si>
    <t xml:space="preserve">Start with the first $500.</t>
  </si>
  <si>
    <t xml:space="preserve">Putting in each month</t>
  </si>
  <si>
    <t xml:space="preserve">Months until it's full</t>
  </si>
  <si>
    <t xml:space="preserve">2. Retirement</t>
  </si>
  <si>
    <t xml:space="preserve">Each month (401(k), IRA, or a pension top-up)</t>
  </si>
  <si>
    <t xml:space="preserve">3. Goals</t>
  </si>
  <si>
    <t xml:space="preserve">Toward your goal each month</t>
  </si>
  <si>
    <t xml:space="preserve">What your goal needs per month (from the Goal tab)</t>
  </si>
  <si>
    <t xml:space="preserve">Next car fund each month</t>
  </si>
  <si>
    <t xml:space="preserve">Total paid to yourself each month</t>
  </si>
  <si>
    <t xml:space="preserve">As a share of take-home</t>
  </si>
  <si>
    <t xml:space="preserve">Gifts and jars</t>
  </si>
  <si>
    <t xml:space="preserve">The costs that come every year but not every week. Work out the year, divide by 52, and set it aside every week inside your wallet.</t>
  </si>
  <si>
    <t xml:space="preserve">Who</t>
  </si>
  <si>
    <t xml:space="preserve">Birthday, Christmas, wedding...</t>
  </si>
  <si>
    <t xml:space="preserve">About how much</t>
  </si>
  <si>
    <t xml:space="preserve">Gifts per year</t>
  </si>
  <si>
    <t xml:space="preserve">Example: Mom</t>
  </si>
  <si>
    <t xml:space="preserve">Birthday</t>
  </si>
  <si>
    <t xml:space="preserve">Gift jar per week</t>
  </si>
  <si>
    <t xml:space="preserve">Clothing per year</t>
  </si>
  <si>
    <t xml:space="preserve">Clothing jar per week</t>
  </si>
  <si>
    <t xml:space="preserve">Personal care per year (hair, nails...)</t>
  </si>
  <si>
    <t xml:space="preserve">Personal care jar per week</t>
  </si>
  <si>
    <t xml:space="preserve">Another jar: what for?</t>
  </si>
  <si>
    <t xml:space="preserve">That jar per year</t>
  </si>
  <si>
    <t xml:space="preserve">That jar per week</t>
  </si>
  <si>
    <t xml:space="preserve">All jars per week</t>
  </si>
  <si>
    <t xml:space="preserve">Your wallet</t>
  </si>
  <si>
    <t xml:space="preserve">One weekly number for everything you choose: groceries, eating out, coffee, shopping, fun. When it's empty, it's empty until refill day.</t>
  </si>
  <si>
    <t xml:space="preserve">Bills (after changes)</t>
  </si>
  <si>
    <t xml:space="preserve">Paid to yourself first</t>
  </si>
  <si>
    <t xml:space="preserve">Automatic side</t>
  </si>
  <si>
    <t xml:space="preserve">Automatic side as a share of take-home</t>
  </si>
  <si>
    <t xml:space="preserve">Wallet per month</t>
  </si>
  <si>
    <t xml:space="preserve">Wallet per week</t>
  </si>
  <si>
    <t xml:space="preserve">Jars per week (inside the wallet)</t>
  </si>
  <si>
    <t xml:space="preserve">Everyday spending per week</t>
  </si>
  <si>
    <t xml:space="preserve">Per person, split evenly</t>
  </si>
  <si>
    <t xml:space="preserve">Choices per week now (from your statements)</t>
  </si>
  <si>
    <t xml:space="preserve">Weekly refill you'll actually use</t>
  </si>
  <si>
    <t xml:space="preserve">Week starting</t>
  </si>
  <si>
    <t xml:space="preserve">Refill</t>
  </si>
  <si>
    <t xml:space="preserve">Extra money in</t>
  </si>
  <si>
    <t xml:space="preserve">Jars set aside</t>
  </si>
  <si>
    <t xml:space="preserve">Spent</t>
  </si>
  <si>
    <t xml:space="preserve">Left</t>
  </si>
  <si>
    <t xml:space="preserve">Moved to goal</t>
  </si>
  <si>
    <t xml:space="preserve">Total moved to your goal</t>
  </si>
  <si>
    <t xml:space="preserve">Your goal</t>
  </si>
  <si>
    <t xml:space="preserve">Name it, price it, date it. Whatever is left in your wallet on refill day moves here.</t>
  </si>
  <si>
    <t xml:space="preserve">Goal</t>
  </si>
  <si>
    <t xml:space="preserve">By when</t>
  </si>
  <si>
    <t xml:space="preserve">Already saved when you started</t>
  </si>
  <si>
    <t xml:space="preserve">Moved from your wallet (Wallet tab)</t>
  </si>
  <si>
    <t xml:space="preserve">Other money put toward it</t>
  </si>
  <si>
    <t xml:space="preserve">Still to go</t>
  </si>
  <si>
    <t xml:space="preserve">Weeks left</t>
  </si>
  <si>
    <t xml:space="preserve">Needed per week</t>
  </si>
  <si>
    <t xml:space="preserve">Progress</t>
  </si>
  <si>
    <t xml:space="preserve">The pot (only if your pay changes)</t>
  </si>
  <si>
    <t xml:space="preserve">All your pay goes into the pot. The same salary comes out every month. Aim for three to six months in the pot.</t>
  </si>
  <si>
    <t xml:space="preserve">Your steady salary</t>
  </si>
  <si>
    <t xml:space="preserve">In the pot when you started</t>
  </si>
  <si>
    <t xml:space="preserve">Month</t>
  </si>
  <si>
    <t xml:space="preserve">Money in (after tax)</t>
  </si>
  <si>
    <t xml:space="preserve">Salary out</t>
  </si>
  <si>
    <t xml:space="preserve">Pot balance</t>
  </si>
  <si>
    <t xml:space="preserve">Months covered</t>
  </si>
  <si>
    <t xml:space="preserve">Over six months: give yourself a raise or send the extra to a goal. Under one month: lower the salary a little.</t>
  </si>
  <si>
    <t xml:space="preserve">Example: Jan</t>
  </si>
  <si>
    <t xml:space="preserve">Habit calculator</t>
  </si>
  <si>
    <t xml:space="preserve">What does one habit cost in a year? And what if it were a once-a-week treat instead?</t>
  </si>
  <si>
    <t xml:space="preserve">I buy</t>
  </si>
  <si>
    <t xml:space="preserve">Price</t>
  </si>
  <si>
    <t xml:space="preserve">Times a week</t>
  </si>
  <si>
    <t xml:space="preserve">Per week</t>
  </si>
  <si>
    <t xml:space="preserve">Per year</t>
  </si>
  <si>
    <t xml:space="preserve">Once a week, per year</t>
  </si>
  <si>
    <t xml:space="preserve">You'd keep per year</t>
  </si>
  <si>
    <t xml:space="preserve">Example: latte</t>
  </si>
  <si>
    <t xml:space="preserve">The point isn't "never buy it." It's "decide every time."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</si>
</sst>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"/>
    <numFmt numFmtId="167" formatCode="yyyy\-mm\-dd"/>
    <numFmt numFmtId="168" formatCode="0.0"/>
    <numFmt numFmtId="169" formatCode="0.0%"/>
    <numFmt numFmtId="170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5E3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sz val="14"/>
      <color rgb="FF1B5E3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1B5E3B"/>
        <bgColor rgb="FF555555"/>
      </patternFill>
    </fill>
    <fill>
      <patternFill patternType="solid">
        <fgColor rgb="FFE8F1E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9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4B8"/>
      <rgbColor rgb="FFE8F1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5E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 t="s">
        <v>9</v>
      </c>
    </row>
    <row r="12" customFormat="false" ht="15" hidden="false" customHeight="false" outlineLevel="0" collapsed="false">
      <c r="A12" s="4" t="s">
        <v>10</v>
      </c>
    </row>
    <row r="13" customFormat="false" ht="15" hidden="false" customHeight="false" outlineLevel="0" collapsed="false">
      <c r="A13" s="4" t="s">
        <v>11</v>
      </c>
    </row>
    <row r="14" customFormat="false" ht="15" hidden="false" customHeight="false" outlineLevel="0" collapsed="false">
      <c r="A14" s="4" t="s">
        <v>12</v>
      </c>
    </row>
    <row r="16" customFormat="false" ht="15" hidden="false" customHeight="false" outlineLevel="0" collapsed="false">
      <c r="A16" s="3" t="s">
        <v>13</v>
      </c>
      <c r="C16" s="3" t="s">
        <v>14</v>
      </c>
    </row>
    <row r="17" customFormat="false" ht="15" hidden="false" customHeight="false" outlineLevel="0" collapsed="false">
      <c r="A17" s="5" t="s">
        <v>15</v>
      </c>
      <c r="B17" s="6"/>
      <c r="C17" s="7" t="s">
        <v>16</v>
      </c>
    </row>
    <row r="18" customFormat="false" ht="15" hidden="false" customHeight="false" outlineLevel="0" collapsed="false">
      <c r="A18" s="5" t="s">
        <v>17</v>
      </c>
      <c r="B18" s="6" t="s">
        <v>18</v>
      </c>
      <c r="C18" s="7" t="s">
        <v>18</v>
      </c>
    </row>
    <row r="19" customFormat="false" ht="15" hidden="false" customHeight="false" outlineLevel="0" collapsed="false">
      <c r="A19" s="5" t="s">
        <v>19</v>
      </c>
      <c r="B19" s="8"/>
      <c r="C19" s="9" t="n">
        <v>3600</v>
      </c>
    </row>
    <row r="20" customFormat="false" ht="15" hidden="false" customHeight="false" outlineLevel="0" collapsed="false">
      <c r="A20" s="5" t="s">
        <v>20</v>
      </c>
      <c r="B20" s="8"/>
      <c r="C20" s="9"/>
    </row>
    <row r="21" customFormat="false" ht="15" hidden="false" customHeight="false" outlineLevel="0" collapsed="false">
      <c r="A21" s="5" t="s">
        <v>21</v>
      </c>
      <c r="B21" s="8"/>
      <c r="C21" s="9"/>
    </row>
    <row r="22" customFormat="false" ht="15" hidden="false" customHeight="false" outlineLevel="0" collapsed="false">
      <c r="A22" s="5" t="s">
        <v>22</v>
      </c>
      <c r="B22" s="6" t="s">
        <v>23</v>
      </c>
      <c r="C22" s="7"/>
    </row>
    <row r="23" customFormat="false" ht="15" hidden="false" customHeight="false" outlineLevel="0" collapsed="false">
      <c r="A23" s="5" t="s">
        <v>24</v>
      </c>
      <c r="B23" s="10" t="n">
        <v>1</v>
      </c>
      <c r="C23" s="7" t="n">
        <v>1</v>
      </c>
    </row>
    <row r="24" customFormat="false" ht="15" hidden="false" customHeight="false" outlineLevel="0" collapsed="false">
      <c r="A24" s="5" t="s">
        <v>25</v>
      </c>
      <c r="B24" s="6" t="s">
        <v>26</v>
      </c>
      <c r="C24" s="7" t="s">
        <v>26</v>
      </c>
    </row>
    <row r="26" customFormat="false" ht="15" hidden="false" customHeight="false" outlineLevel="0" collapsed="false">
      <c r="A26" s="5" t="s">
        <v>27</v>
      </c>
      <c r="B26" s="6"/>
      <c r="C26" s="7" t="s">
        <v>28</v>
      </c>
    </row>
    <row r="27" customFormat="false" ht="15" hidden="false" customHeight="false" outlineLevel="0" collapsed="false">
      <c r="A27" s="5" t="s">
        <v>29</v>
      </c>
      <c r="B27" s="8"/>
      <c r="C27" s="9" t="n">
        <v>1200</v>
      </c>
    </row>
    <row r="28" customFormat="false" ht="15" hidden="false" customHeight="false" outlineLevel="0" collapsed="false">
      <c r="A28" s="5" t="s">
        <v>30</v>
      </c>
      <c r="B28" s="11"/>
      <c r="C28" s="7" t="s">
        <v>31</v>
      </c>
    </row>
    <row r="29" customFormat="false" ht="15" hidden="false" customHeight="false" outlineLevel="0" collapsed="false">
      <c r="A29" s="5" t="s">
        <v>32</v>
      </c>
      <c r="B29" s="8"/>
      <c r="C29" s="9" t="n">
        <v>0</v>
      </c>
    </row>
    <row r="31" customFormat="false" ht="15" hidden="false" customHeight="false" outlineLevel="0" collapsed="false">
      <c r="A31" s="3" t="s">
        <v>33</v>
      </c>
      <c r="B31" s="12" t="n">
        <f aca="false">IF(B18="It changes",IF(B22="Average month",B21,B20),B19)</f>
        <v>0</v>
      </c>
      <c r="C31" s="13" t="s">
        <v>34</v>
      </c>
    </row>
  </sheetData>
  <sheetProtection sheet="true" formatColumns="false" formatRows="false"/>
  <dataValidations count="4">
    <dataValidation allowBlank="true" errorStyle="stop" operator="between" showDropDown="false" showErrorMessage="false" showInputMessage="false" sqref="B18" type="list">
      <formula1>"Steady,It changes"</formula1>
      <formula2>0</formula2>
    </dataValidation>
    <dataValidation allowBlank="true" errorStyle="stop" operator="between" showDropDown="false" showErrorMessage="false" showInputMessage="false" sqref="B22" type="list">
      <formula1>"Worst month,Average month"</formula1>
      <formula2>0</formula2>
    </dataValidation>
    <dataValidation allowBlank="true" errorStyle="stop" operator="between" showDropDown="false" showErrorMessage="false" showInputMessage="false" sqref="B23" type="list">
      <formula1>"1,2"</formula1>
      <formula2>0</formula2>
    </dataValidation>
    <dataValidation allowBlank="true" errorStyle="stop" operator="between" showDropDown="false" showErrorMessage="false" showInputMessage="false" sqref="B24" type="list">
      <formula1>"Monday,Tuesday,Wednesday,Thursday,Friday,Saturday,Sunday"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6" style="0" width="40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15" hidden="false" customHeight="false" outlineLevel="0" collapsed="false">
      <c r="A4" s="14" t="s">
        <v>37</v>
      </c>
      <c r="B4" s="14" t="s">
        <v>38</v>
      </c>
      <c r="C4" s="14" t="s">
        <v>39</v>
      </c>
      <c r="D4" s="14" t="s">
        <v>40</v>
      </c>
      <c r="F4" s="3" t="s">
        <v>41</v>
      </c>
      <c r="G4" s="10" t="n">
        <v>1</v>
      </c>
    </row>
    <row r="5" customFormat="false" ht="15" hidden="false" customHeight="false" outlineLevel="0" collapsed="false">
      <c r="A5" s="7" t="s">
        <v>42</v>
      </c>
      <c r="B5" s="7" t="s">
        <v>43</v>
      </c>
      <c r="C5" s="7" t="n">
        <v>4.79</v>
      </c>
      <c r="D5" s="7" t="s">
        <v>44</v>
      </c>
    </row>
    <row r="6" customFormat="false" ht="15" hidden="false" customHeight="false" outlineLevel="0" collapsed="false">
      <c r="A6" s="6"/>
      <c r="B6" s="6"/>
      <c r="C6" s="8"/>
      <c r="D6" s="6"/>
      <c r="F6" s="15" t="s">
        <v>40</v>
      </c>
      <c r="G6" s="15" t="s">
        <v>45</v>
      </c>
      <c r="H6" s="15" t="s">
        <v>46</v>
      </c>
    </row>
    <row r="7" customFormat="false" ht="15" hidden="false" customHeight="false" outlineLevel="0" collapsed="false">
      <c r="A7" s="6"/>
      <c r="B7" s="6"/>
      <c r="C7" s="8"/>
      <c r="D7" s="6"/>
      <c r="F7" s="5" t="s">
        <v>47</v>
      </c>
      <c r="G7" s="16" t="n">
        <f aca="false">SUMIFS($C$6:$C$305,$D$6:$D$305,F7)</f>
        <v>0</v>
      </c>
      <c r="H7" s="16" t="n">
        <f aca="false">IFERROR(G7/$G$4,0)</f>
        <v>0</v>
      </c>
    </row>
    <row r="8" customFormat="false" ht="15" hidden="false" customHeight="false" outlineLevel="0" collapsed="false">
      <c r="A8" s="6"/>
      <c r="B8" s="6"/>
      <c r="C8" s="8"/>
      <c r="D8" s="6"/>
      <c r="F8" s="5" t="s">
        <v>48</v>
      </c>
      <c r="G8" s="16" t="n">
        <f aca="false">SUMIFS($C$6:$C$305,$D$6:$D$305,F8)</f>
        <v>0</v>
      </c>
      <c r="H8" s="16" t="n">
        <f aca="false">IFERROR(G8/$G$4,0)</f>
        <v>0</v>
      </c>
    </row>
    <row r="9" customFormat="false" ht="15" hidden="false" customHeight="false" outlineLevel="0" collapsed="false">
      <c r="A9" s="6"/>
      <c r="B9" s="6"/>
      <c r="C9" s="8"/>
      <c r="D9" s="6"/>
      <c r="F9" s="5" t="s">
        <v>44</v>
      </c>
      <c r="G9" s="16" t="n">
        <f aca="false">SUMIFS($C$6:$C$305,$D$6:$D$305,F9)</f>
        <v>0</v>
      </c>
      <c r="H9" s="16" t="n">
        <f aca="false">IFERROR(G9/$G$4,0)</f>
        <v>0</v>
      </c>
    </row>
    <row r="10" customFormat="false" ht="15" hidden="false" customHeight="false" outlineLevel="0" collapsed="false">
      <c r="A10" s="6"/>
      <c r="B10" s="6"/>
      <c r="C10" s="8"/>
      <c r="D10" s="6"/>
      <c r="F10" s="5" t="s">
        <v>49</v>
      </c>
      <c r="G10" s="16" t="n">
        <f aca="false">SUMIFS($C$6:$C$305,$D$6:$D$305,F10)</f>
        <v>0</v>
      </c>
      <c r="H10" s="16" t="n">
        <f aca="false">IFERROR(G10/$G$4,0)</f>
        <v>0</v>
      </c>
    </row>
    <row r="11" customFormat="false" ht="15" hidden="false" customHeight="false" outlineLevel="0" collapsed="false">
      <c r="A11" s="6"/>
      <c r="B11" s="6"/>
      <c r="C11" s="8"/>
      <c r="D11" s="6"/>
      <c r="F11" s="5" t="s">
        <v>50</v>
      </c>
      <c r="G11" s="16" t="n">
        <f aca="false">SUMIFS($C$6:$C$305,$D$6:$D$305,"")</f>
        <v>0</v>
      </c>
    </row>
    <row r="12" customFormat="false" ht="15" hidden="false" customHeight="false" outlineLevel="0" collapsed="false">
      <c r="A12" s="6"/>
      <c r="B12" s="6"/>
      <c r="C12" s="8"/>
      <c r="D12" s="6"/>
    </row>
    <row r="13" customFormat="false" ht="15" hidden="false" customHeight="false" outlineLevel="0" collapsed="false">
      <c r="A13" s="6"/>
      <c r="B13" s="6"/>
      <c r="C13" s="8"/>
      <c r="D13" s="6"/>
      <c r="F13" s="13" t="s">
        <v>51</v>
      </c>
    </row>
    <row r="14" customFormat="false" ht="15" hidden="false" customHeight="false" outlineLevel="0" collapsed="false">
      <c r="A14" s="6"/>
      <c r="B14" s="6"/>
      <c r="C14" s="8"/>
      <c r="D14" s="6"/>
    </row>
    <row r="15" customFormat="false" ht="15" hidden="false" customHeight="false" outlineLevel="0" collapsed="false">
      <c r="A15" s="6"/>
      <c r="B15" s="6"/>
      <c r="C15" s="8"/>
      <c r="D15" s="6"/>
    </row>
    <row r="16" customFormat="false" ht="15" hidden="false" customHeight="false" outlineLevel="0" collapsed="false">
      <c r="A16" s="6"/>
      <c r="B16" s="6"/>
      <c r="C16" s="8"/>
      <c r="D16" s="6"/>
    </row>
    <row r="17" customFormat="false" ht="15" hidden="false" customHeight="false" outlineLevel="0" collapsed="false">
      <c r="A17" s="6"/>
      <c r="B17" s="6"/>
      <c r="C17" s="8"/>
      <c r="D17" s="6"/>
    </row>
    <row r="18" customFormat="false" ht="15" hidden="false" customHeight="false" outlineLevel="0" collapsed="false">
      <c r="A18" s="6"/>
      <c r="B18" s="6"/>
      <c r="C18" s="8"/>
      <c r="D18" s="6"/>
    </row>
    <row r="19" customFormat="false" ht="15" hidden="false" customHeight="false" outlineLevel="0" collapsed="false">
      <c r="A19" s="6"/>
      <c r="B19" s="6"/>
      <c r="C19" s="8"/>
      <c r="D19" s="6"/>
    </row>
    <row r="20" customFormat="false" ht="15" hidden="false" customHeight="false" outlineLevel="0" collapsed="false">
      <c r="A20" s="6"/>
      <c r="B20" s="6"/>
      <c r="C20" s="8"/>
      <c r="D20" s="6"/>
    </row>
    <row r="21" customFormat="false" ht="15" hidden="false" customHeight="false" outlineLevel="0" collapsed="false">
      <c r="A21" s="6"/>
      <c r="B21" s="6"/>
      <c r="C21" s="8"/>
      <c r="D21" s="6"/>
    </row>
    <row r="22" customFormat="false" ht="15" hidden="false" customHeight="false" outlineLevel="0" collapsed="false">
      <c r="A22" s="6"/>
      <c r="B22" s="6"/>
      <c r="C22" s="8"/>
      <c r="D22" s="6"/>
    </row>
    <row r="23" customFormat="false" ht="15" hidden="false" customHeight="false" outlineLevel="0" collapsed="false">
      <c r="A23" s="6"/>
      <c r="B23" s="6"/>
      <c r="C23" s="8"/>
      <c r="D23" s="6"/>
    </row>
    <row r="24" customFormat="false" ht="15" hidden="false" customHeight="false" outlineLevel="0" collapsed="false">
      <c r="A24" s="6"/>
      <c r="B24" s="6"/>
      <c r="C24" s="8"/>
      <c r="D24" s="6"/>
    </row>
    <row r="25" customFormat="false" ht="15" hidden="false" customHeight="false" outlineLevel="0" collapsed="false">
      <c r="A25" s="6"/>
      <c r="B25" s="6"/>
      <c r="C25" s="8"/>
      <c r="D25" s="6"/>
    </row>
    <row r="26" customFormat="false" ht="15" hidden="false" customHeight="false" outlineLevel="0" collapsed="false">
      <c r="A26" s="6"/>
      <c r="B26" s="6"/>
      <c r="C26" s="8"/>
      <c r="D26" s="6"/>
    </row>
    <row r="27" customFormat="false" ht="15" hidden="false" customHeight="false" outlineLevel="0" collapsed="false">
      <c r="A27" s="6"/>
      <c r="B27" s="6"/>
      <c r="C27" s="8"/>
      <c r="D27" s="6"/>
    </row>
    <row r="28" customFormat="false" ht="15" hidden="false" customHeight="false" outlineLevel="0" collapsed="false">
      <c r="A28" s="6"/>
      <c r="B28" s="6"/>
      <c r="C28" s="8"/>
      <c r="D28" s="6"/>
    </row>
    <row r="29" customFormat="false" ht="15" hidden="false" customHeight="false" outlineLevel="0" collapsed="false">
      <c r="A29" s="6"/>
      <c r="B29" s="6"/>
      <c r="C29" s="8"/>
      <c r="D29" s="6"/>
    </row>
    <row r="30" customFormat="false" ht="15" hidden="false" customHeight="false" outlineLevel="0" collapsed="false">
      <c r="A30" s="6"/>
      <c r="B30" s="6"/>
      <c r="C30" s="8"/>
      <c r="D30" s="6"/>
    </row>
    <row r="31" customFormat="false" ht="15" hidden="false" customHeight="false" outlineLevel="0" collapsed="false">
      <c r="A31" s="6"/>
      <c r="B31" s="6"/>
      <c r="C31" s="8"/>
      <c r="D31" s="6"/>
    </row>
    <row r="32" customFormat="false" ht="15" hidden="false" customHeight="false" outlineLevel="0" collapsed="false">
      <c r="A32" s="6"/>
      <c r="B32" s="6"/>
      <c r="C32" s="8"/>
      <c r="D32" s="6"/>
    </row>
    <row r="33" customFormat="false" ht="15" hidden="false" customHeight="false" outlineLevel="0" collapsed="false">
      <c r="A33" s="6"/>
      <c r="B33" s="6"/>
      <c r="C33" s="8"/>
      <c r="D33" s="6"/>
    </row>
    <row r="34" customFormat="false" ht="15" hidden="false" customHeight="false" outlineLevel="0" collapsed="false">
      <c r="A34" s="6"/>
      <c r="B34" s="6"/>
      <c r="C34" s="8"/>
      <c r="D34" s="6"/>
    </row>
    <row r="35" customFormat="false" ht="15" hidden="false" customHeight="false" outlineLevel="0" collapsed="false">
      <c r="A35" s="6"/>
      <c r="B35" s="6"/>
      <c r="C35" s="8"/>
      <c r="D35" s="6"/>
    </row>
    <row r="36" customFormat="false" ht="15" hidden="false" customHeight="false" outlineLevel="0" collapsed="false">
      <c r="A36" s="6"/>
      <c r="B36" s="6"/>
      <c r="C36" s="8"/>
      <c r="D36" s="6"/>
    </row>
    <row r="37" customFormat="false" ht="15" hidden="false" customHeight="false" outlineLevel="0" collapsed="false">
      <c r="A37" s="6"/>
      <c r="B37" s="6"/>
      <c r="C37" s="8"/>
      <c r="D37" s="6"/>
    </row>
    <row r="38" customFormat="false" ht="15" hidden="false" customHeight="false" outlineLevel="0" collapsed="false">
      <c r="A38" s="6"/>
      <c r="B38" s="6"/>
      <c r="C38" s="8"/>
      <c r="D38" s="6"/>
    </row>
    <row r="39" customFormat="false" ht="15" hidden="false" customHeight="false" outlineLevel="0" collapsed="false">
      <c r="A39" s="6"/>
      <c r="B39" s="6"/>
      <c r="C39" s="8"/>
      <c r="D39" s="6"/>
    </row>
    <row r="40" customFormat="false" ht="15" hidden="false" customHeight="false" outlineLevel="0" collapsed="false">
      <c r="A40" s="6"/>
      <c r="B40" s="6"/>
      <c r="C40" s="8"/>
      <c r="D40" s="6"/>
    </row>
    <row r="41" customFormat="false" ht="15" hidden="false" customHeight="false" outlineLevel="0" collapsed="false">
      <c r="A41" s="6"/>
      <c r="B41" s="6"/>
      <c r="C41" s="8"/>
      <c r="D41" s="6"/>
    </row>
    <row r="42" customFormat="false" ht="15" hidden="false" customHeight="false" outlineLevel="0" collapsed="false">
      <c r="A42" s="6"/>
      <c r="B42" s="6"/>
      <c r="C42" s="8"/>
      <c r="D42" s="6"/>
    </row>
    <row r="43" customFormat="false" ht="15" hidden="false" customHeight="false" outlineLevel="0" collapsed="false">
      <c r="A43" s="6"/>
      <c r="B43" s="6"/>
      <c r="C43" s="8"/>
      <c r="D43" s="6"/>
    </row>
    <row r="44" customFormat="false" ht="15" hidden="false" customHeight="false" outlineLevel="0" collapsed="false">
      <c r="A44" s="6"/>
      <c r="B44" s="6"/>
      <c r="C44" s="8"/>
      <c r="D44" s="6"/>
    </row>
    <row r="45" customFormat="false" ht="15" hidden="false" customHeight="false" outlineLevel="0" collapsed="false">
      <c r="A45" s="6"/>
      <c r="B45" s="6"/>
      <c r="C45" s="8"/>
      <c r="D45" s="6"/>
    </row>
    <row r="46" customFormat="false" ht="15" hidden="false" customHeight="false" outlineLevel="0" collapsed="false">
      <c r="A46" s="6"/>
      <c r="B46" s="6"/>
      <c r="C46" s="8"/>
      <c r="D46" s="6"/>
    </row>
    <row r="47" customFormat="false" ht="15" hidden="false" customHeight="false" outlineLevel="0" collapsed="false">
      <c r="A47" s="6"/>
      <c r="B47" s="6"/>
      <c r="C47" s="8"/>
      <c r="D47" s="6"/>
    </row>
    <row r="48" customFormat="false" ht="15" hidden="false" customHeight="false" outlineLevel="0" collapsed="false">
      <c r="A48" s="6"/>
      <c r="B48" s="6"/>
      <c r="C48" s="8"/>
      <c r="D48" s="6"/>
    </row>
    <row r="49" customFormat="false" ht="15" hidden="false" customHeight="false" outlineLevel="0" collapsed="false">
      <c r="A49" s="6"/>
      <c r="B49" s="6"/>
      <c r="C49" s="8"/>
      <c r="D49" s="6"/>
    </row>
    <row r="50" customFormat="false" ht="15" hidden="false" customHeight="false" outlineLevel="0" collapsed="false">
      <c r="A50" s="6"/>
      <c r="B50" s="6"/>
      <c r="C50" s="8"/>
      <c r="D50" s="6"/>
    </row>
    <row r="51" customFormat="false" ht="15" hidden="false" customHeight="false" outlineLevel="0" collapsed="false">
      <c r="A51" s="6"/>
      <c r="B51" s="6"/>
      <c r="C51" s="8"/>
      <c r="D51" s="6"/>
    </row>
    <row r="52" customFormat="false" ht="15" hidden="false" customHeight="false" outlineLevel="0" collapsed="false">
      <c r="A52" s="6"/>
      <c r="B52" s="6"/>
      <c r="C52" s="8"/>
      <c r="D52" s="6"/>
    </row>
    <row r="53" customFormat="false" ht="15" hidden="false" customHeight="false" outlineLevel="0" collapsed="false">
      <c r="A53" s="6"/>
      <c r="B53" s="6"/>
      <c r="C53" s="8"/>
      <c r="D53" s="6"/>
    </row>
    <row r="54" customFormat="false" ht="15" hidden="false" customHeight="false" outlineLevel="0" collapsed="false">
      <c r="A54" s="6"/>
      <c r="B54" s="6"/>
      <c r="C54" s="8"/>
      <c r="D54" s="6"/>
    </row>
    <row r="55" customFormat="false" ht="15" hidden="false" customHeight="false" outlineLevel="0" collapsed="false">
      <c r="A55" s="6"/>
      <c r="B55" s="6"/>
      <c r="C55" s="8"/>
      <c r="D55" s="6"/>
    </row>
    <row r="56" customFormat="false" ht="15" hidden="false" customHeight="false" outlineLevel="0" collapsed="false">
      <c r="A56" s="6"/>
      <c r="B56" s="6"/>
      <c r="C56" s="8"/>
      <c r="D56" s="6"/>
    </row>
    <row r="57" customFormat="false" ht="15" hidden="false" customHeight="false" outlineLevel="0" collapsed="false">
      <c r="A57" s="6"/>
      <c r="B57" s="6"/>
      <c r="C57" s="8"/>
      <c r="D57" s="6"/>
    </row>
    <row r="58" customFormat="false" ht="15" hidden="false" customHeight="false" outlineLevel="0" collapsed="false">
      <c r="A58" s="6"/>
      <c r="B58" s="6"/>
      <c r="C58" s="8"/>
      <c r="D58" s="6"/>
    </row>
    <row r="59" customFormat="false" ht="15" hidden="false" customHeight="false" outlineLevel="0" collapsed="false">
      <c r="A59" s="6"/>
      <c r="B59" s="6"/>
      <c r="C59" s="8"/>
      <c r="D59" s="6"/>
    </row>
    <row r="60" customFormat="false" ht="15" hidden="false" customHeight="false" outlineLevel="0" collapsed="false">
      <c r="A60" s="6"/>
      <c r="B60" s="6"/>
      <c r="C60" s="8"/>
      <c r="D60" s="6"/>
    </row>
    <row r="61" customFormat="false" ht="15" hidden="false" customHeight="false" outlineLevel="0" collapsed="false">
      <c r="A61" s="6"/>
      <c r="B61" s="6"/>
      <c r="C61" s="8"/>
      <c r="D61" s="6"/>
    </row>
    <row r="62" customFormat="false" ht="15" hidden="false" customHeight="false" outlineLevel="0" collapsed="false">
      <c r="A62" s="6"/>
      <c r="B62" s="6"/>
      <c r="C62" s="8"/>
      <c r="D62" s="6"/>
    </row>
    <row r="63" customFormat="false" ht="15" hidden="false" customHeight="false" outlineLevel="0" collapsed="false">
      <c r="A63" s="6"/>
      <c r="B63" s="6"/>
      <c r="C63" s="8"/>
      <c r="D63" s="6"/>
    </row>
    <row r="64" customFormat="false" ht="15" hidden="false" customHeight="false" outlineLevel="0" collapsed="false">
      <c r="A64" s="6"/>
      <c r="B64" s="6"/>
      <c r="C64" s="8"/>
      <c r="D64" s="6"/>
    </row>
    <row r="65" customFormat="false" ht="15" hidden="false" customHeight="false" outlineLevel="0" collapsed="false">
      <c r="A65" s="6"/>
      <c r="B65" s="6"/>
      <c r="C65" s="8"/>
      <c r="D65" s="6"/>
    </row>
    <row r="66" customFormat="false" ht="15" hidden="false" customHeight="false" outlineLevel="0" collapsed="false">
      <c r="A66" s="6"/>
      <c r="B66" s="6"/>
      <c r="C66" s="8"/>
      <c r="D66" s="6"/>
    </row>
    <row r="67" customFormat="false" ht="15" hidden="false" customHeight="false" outlineLevel="0" collapsed="false">
      <c r="A67" s="6"/>
      <c r="B67" s="6"/>
      <c r="C67" s="8"/>
      <c r="D67" s="6"/>
    </row>
    <row r="68" customFormat="false" ht="15" hidden="false" customHeight="false" outlineLevel="0" collapsed="false">
      <c r="A68" s="6"/>
      <c r="B68" s="6"/>
      <c r="C68" s="8"/>
      <c r="D68" s="6"/>
    </row>
    <row r="69" customFormat="false" ht="15" hidden="false" customHeight="false" outlineLevel="0" collapsed="false">
      <c r="A69" s="6"/>
      <c r="B69" s="6"/>
      <c r="C69" s="8"/>
      <c r="D69" s="6"/>
    </row>
    <row r="70" customFormat="false" ht="15" hidden="false" customHeight="false" outlineLevel="0" collapsed="false">
      <c r="A70" s="6"/>
      <c r="B70" s="6"/>
      <c r="C70" s="8"/>
      <c r="D70" s="6"/>
    </row>
    <row r="71" customFormat="false" ht="15" hidden="false" customHeight="false" outlineLevel="0" collapsed="false">
      <c r="A71" s="6"/>
      <c r="B71" s="6"/>
      <c r="C71" s="8"/>
      <c r="D71" s="6"/>
    </row>
    <row r="72" customFormat="false" ht="15" hidden="false" customHeight="false" outlineLevel="0" collapsed="false">
      <c r="A72" s="6"/>
      <c r="B72" s="6"/>
      <c r="C72" s="8"/>
      <c r="D72" s="6"/>
    </row>
    <row r="73" customFormat="false" ht="15" hidden="false" customHeight="false" outlineLevel="0" collapsed="false">
      <c r="A73" s="6"/>
      <c r="B73" s="6"/>
      <c r="C73" s="8"/>
      <c r="D73" s="6"/>
    </row>
    <row r="74" customFormat="false" ht="15" hidden="false" customHeight="false" outlineLevel="0" collapsed="false">
      <c r="A74" s="6"/>
      <c r="B74" s="6"/>
      <c r="C74" s="8"/>
      <c r="D74" s="6"/>
    </row>
    <row r="75" customFormat="false" ht="15" hidden="false" customHeight="false" outlineLevel="0" collapsed="false">
      <c r="A75" s="6"/>
      <c r="B75" s="6"/>
      <c r="C75" s="8"/>
      <c r="D75" s="6"/>
    </row>
    <row r="76" customFormat="false" ht="15" hidden="false" customHeight="false" outlineLevel="0" collapsed="false">
      <c r="A76" s="6"/>
      <c r="B76" s="6"/>
      <c r="C76" s="8"/>
      <c r="D76" s="6"/>
    </row>
    <row r="77" customFormat="false" ht="15" hidden="false" customHeight="false" outlineLevel="0" collapsed="false">
      <c r="A77" s="6"/>
      <c r="B77" s="6"/>
      <c r="C77" s="8"/>
      <c r="D77" s="6"/>
    </row>
    <row r="78" customFormat="false" ht="15" hidden="false" customHeight="false" outlineLevel="0" collapsed="false">
      <c r="A78" s="6"/>
      <c r="B78" s="6"/>
      <c r="C78" s="8"/>
      <c r="D78" s="6"/>
    </row>
    <row r="79" customFormat="false" ht="15" hidden="false" customHeight="false" outlineLevel="0" collapsed="false">
      <c r="A79" s="6"/>
      <c r="B79" s="6"/>
      <c r="C79" s="8"/>
      <c r="D79" s="6"/>
    </row>
    <row r="80" customFormat="false" ht="15" hidden="false" customHeight="false" outlineLevel="0" collapsed="false">
      <c r="A80" s="6"/>
      <c r="B80" s="6"/>
      <c r="C80" s="8"/>
      <c r="D80" s="6"/>
    </row>
    <row r="81" customFormat="false" ht="15" hidden="false" customHeight="false" outlineLevel="0" collapsed="false">
      <c r="A81" s="6"/>
      <c r="B81" s="6"/>
      <c r="C81" s="8"/>
      <c r="D81" s="6"/>
    </row>
    <row r="82" customFormat="false" ht="15" hidden="false" customHeight="false" outlineLevel="0" collapsed="false">
      <c r="A82" s="6"/>
      <c r="B82" s="6"/>
      <c r="C82" s="8"/>
      <c r="D82" s="6"/>
    </row>
    <row r="83" customFormat="false" ht="15" hidden="false" customHeight="false" outlineLevel="0" collapsed="false">
      <c r="A83" s="6"/>
      <c r="B83" s="6"/>
      <c r="C83" s="8"/>
      <c r="D83" s="6"/>
    </row>
    <row r="84" customFormat="false" ht="15" hidden="false" customHeight="false" outlineLevel="0" collapsed="false">
      <c r="A84" s="6"/>
      <c r="B84" s="6"/>
      <c r="C84" s="8"/>
      <c r="D84" s="6"/>
    </row>
    <row r="85" customFormat="false" ht="15" hidden="false" customHeight="false" outlineLevel="0" collapsed="false">
      <c r="A85" s="6"/>
      <c r="B85" s="6"/>
      <c r="C85" s="8"/>
      <c r="D85" s="6"/>
    </row>
    <row r="86" customFormat="false" ht="15" hidden="false" customHeight="false" outlineLevel="0" collapsed="false">
      <c r="A86" s="6"/>
      <c r="B86" s="6"/>
      <c r="C86" s="8"/>
      <c r="D86" s="6"/>
    </row>
    <row r="87" customFormat="false" ht="15" hidden="false" customHeight="false" outlineLevel="0" collapsed="false">
      <c r="A87" s="6"/>
      <c r="B87" s="6"/>
      <c r="C87" s="8"/>
      <c r="D87" s="6"/>
    </row>
    <row r="88" customFormat="false" ht="15" hidden="false" customHeight="false" outlineLevel="0" collapsed="false">
      <c r="A88" s="6"/>
      <c r="B88" s="6"/>
      <c r="C88" s="8"/>
      <c r="D88" s="6"/>
    </row>
    <row r="89" customFormat="false" ht="15" hidden="false" customHeight="false" outlineLevel="0" collapsed="false">
      <c r="A89" s="6"/>
      <c r="B89" s="6"/>
      <c r="C89" s="8"/>
      <c r="D89" s="6"/>
    </row>
    <row r="90" customFormat="false" ht="15" hidden="false" customHeight="false" outlineLevel="0" collapsed="false">
      <c r="A90" s="6"/>
      <c r="B90" s="6"/>
      <c r="C90" s="8"/>
      <c r="D90" s="6"/>
    </row>
    <row r="91" customFormat="false" ht="15" hidden="false" customHeight="false" outlineLevel="0" collapsed="false">
      <c r="A91" s="6"/>
      <c r="B91" s="6"/>
      <c r="C91" s="8"/>
      <c r="D91" s="6"/>
    </row>
    <row r="92" customFormat="false" ht="15" hidden="false" customHeight="false" outlineLevel="0" collapsed="false">
      <c r="A92" s="6"/>
      <c r="B92" s="6"/>
      <c r="C92" s="8"/>
      <c r="D92" s="6"/>
    </row>
    <row r="93" customFormat="false" ht="15" hidden="false" customHeight="false" outlineLevel="0" collapsed="false">
      <c r="A93" s="6"/>
      <c r="B93" s="6"/>
      <c r="C93" s="8"/>
      <c r="D93" s="6"/>
    </row>
    <row r="94" customFormat="false" ht="15" hidden="false" customHeight="false" outlineLevel="0" collapsed="false">
      <c r="A94" s="6"/>
      <c r="B94" s="6"/>
      <c r="C94" s="8"/>
      <c r="D94" s="6"/>
    </row>
    <row r="95" customFormat="false" ht="15" hidden="false" customHeight="false" outlineLevel="0" collapsed="false">
      <c r="A95" s="6"/>
      <c r="B95" s="6"/>
      <c r="C95" s="8"/>
      <c r="D95" s="6"/>
    </row>
    <row r="96" customFormat="false" ht="15" hidden="false" customHeight="false" outlineLevel="0" collapsed="false">
      <c r="A96" s="6"/>
      <c r="B96" s="6"/>
      <c r="C96" s="8"/>
      <c r="D96" s="6"/>
    </row>
    <row r="97" customFormat="false" ht="15" hidden="false" customHeight="false" outlineLevel="0" collapsed="false">
      <c r="A97" s="6"/>
      <c r="B97" s="6"/>
      <c r="C97" s="8"/>
      <c r="D97" s="6"/>
    </row>
    <row r="98" customFormat="false" ht="15" hidden="false" customHeight="false" outlineLevel="0" collapsed="false">
      <c r="A98" s="6"/>
      <c r="B98" s="6"/>
      <c r="C98" s="8"/>
      <c r="D98" s="6"/>
    </row>
    <row r="99" customFormat="false" ht="15" hidden="false" customHeight="false" outlineLevel="0" collapsed="false">
      <c r="A99" s="6"/>
      <c r="B99" s="6"/>
      <c r="C99" s="8"/>
      <c r="D99" s="6"/>
    </row>
    <row r="100" customFormat="false" ht="15" hidden="false" customHeight="false" outlineLevel="0" collapsed="false">
      <c r="A100" s="6"/>
      <c r="B100" s="6"/>
      <c r="C100" s="8"/>
      <c r="D100" s="6"/>
    </row>
    <row r="101" customFormat="false" ht="15" hidden="false" customHeight="false" outlineLevel="0" collapsed="false">
      <c r="A101" s="6"/>
      <c r="B101" s="6"/>
      <c r="C101" s="8"/>
      <c r="D101" s="6"/>
    </row>
    <row r="102" customFormat="false" ht="15" hidden="false" customHeight="false" outlineLevel="0" collapsed="false">
      <c r="A102" s="6"/>
      <c r="B102" s="6"/>
      <c r="C102" s="8"/>
      <c r="D102" s="6"/>
    </row>
    <row r="103" customFormat="false" ht="15" hidden="false" customHeight="false" outlineLevel="0" collapsed="false">
      <c r="A103" s="6"/>
      <c r="B103" s="6"/>
      <c r="C103" s="8"/>
      <c r="D103" s="6"/>
    </row>
    <row r="104" customFormat="false" ht="15" hidden="false" customHeight="false" outlineLevel="0" collapsed="false">
      <c r="A104" s="6"/>
      <c r="B104" s="6"/>
      <c r="C104" s="8"/>
      <c r="D104" s="6"/>
    </row>
    <row r="105" customFormat="false" ht="15" hidden="false" customHeight="false" outlineLevel="0" collapsed="false">
      <c r="A105" s="6"/>
      <c r="B105" s="6"/>
      <c r="C105" s="8"/>
      <c r="D105" s="6"/>
    </row>
    <row r="106" customFormat="false" ht="15" hidden="false" customHeight="false" outlineLevel="0" collapsed="false">
      <c r="A106" s="6"/>
      <c r="B106" s="6"/>
      <c r="C106" s="8"/>
      <c r="D106" s="6"/>
    </row>
    <row r="107" customFormat="false" ht="15" hidden="false" customHeight="false" outlineLevel="0" collapsed="false">
      <c r="A107" s="6"/>
      <c r="B107" s="6"/>
      <c r="C107" s="8"/>
      <c r="D107" s="6"/>
    </row>
    <row r="108" customFormat="false" ht="15" hidden="false" customHeight="false" outlineLevel="0" collapsed="false">
      <c r="A108" s="6"/>
      <c r="B108" s="6"/>
      <c r="C108" s="8"/>
      <c r="D108" s="6"/>
    </row>
    <row r="109" customFormat="false" ht="15" hidden="false" customHeight="false" outlineLevel="0" collapsed="false">
      <c r="A109" s="6"/>
      <c r="B109" s="6"/>
      <c r="C109" s="8"/>
      <c r="D109" s="6"/>
    </row>
    <row r="110" customFormat="false" ht="15" hidden="false" customHeight="false" outlineLevel="0" collapsed="false">
      <c r="A110" s="6"/>
      <c r="B110" s="6"/>
      <c r="C110" s="8"/>
      <c r="D110" s="6"/>
    </row>
    <row r="111" customFormat="false" ht="15" hidden="false" customHeight="false" outlineLevel="0" collapsed="false">
      <c r="A111" s="6"/>
      <c r="B111" s="6"/>
      <c r="C111" s="8"/>
      <c r="D111" s="6"/>
    </row>
    <row r="112" customFormat="false" ht="15" hidden="false" customHeight="false" outlineLevel="0" collapsed="false">
      <c r="A112" s="6"/>
      <c r="B112" s="6"/>
      <c r="C112" s="8"/>
      <c r="D112" s="6"/>
    </row>
    <row r="113" customFormat="false" ht="15" hidden="false" customHeight="false" outlineLevel="0" collapsed="false">
      <c r="A113" s="6"/>
      <c r="B113" s="6"/>
      <c r="C113" s="8"/>
      <c r="D113" s="6"/>
    </row>
    <row r="114" customFormat="false" ht="15" hidden="false" customHeight="false" outlineLevel="0" collapsed="false">
      <c r="A114" s="6"/>
      <c r="B114" s="6"/>
      <c r="C114" s="8"/>
      <c r="D114" s="6"/>
    </row>
    <row r="115" customFormat="false" ht="15" hidden="false" customHeight="false" outlineLevel="0" collapsed="false">
      <c r="A115" s="6"/>
      <c r="B115" s="6"/>
      <c r="C115" s="8"/>
      <c r="D115" s="6"/>
    </row>
    <row r="116" customFormat="false" ht="15" hidden="false" customHeight="false" outlineLevel="0" collapsed="false">
      <c r="A116" s="6"/>
      <c r="B116" s="6"/>
      <c r="C116" s="8"/>
      <c r="D116" s="6"/>
    </row>
    <row r="117" customFormat="false" ht="15" hidden="false" customHeight="false" outlineLevel="0" collapsed="false">
      <c r="A117" s="6"/>
      <c r="B117" s="6"/>
      <c r="C117" s="8"/>
      <c r="D117" s="6"/>
    </row>
    <row r="118" customFormat="false" ht="15" hidden="false" customHeight="false" outlineLevel="0" collapsed="false">
      <c r="A118" s="6"/>
      <c r="B118" s="6"/>
      <c r="C118" s="8"/>
      <c r="D118" s="6"/>
    </row>
    <row r="119" customFormat="false" ht="15" hidden="false" customHeight="false" outlineLevel="0" collapsed="false">
      <c r="A119" s="6"/>
      <c r="B119" s="6"/>
      <c r="C119" s="8"/>
      <c r="D119" s="6"/>
    </row>
    <row r="120" customFormat="false" ht="15" hidden="false" customHeight="false" outlineLevel="0" collapsed="false">
      <c r="A120" s="6"/>
      <c r="B120" s="6"/>
      <c r="C120" s="8"/>
      <c r="D120" s="6"/>
    </row>
    <row r="121" customFormat="false" ht="15" hidden="false" customHeight="false" outlineLevel="0" collapsed="false">
      <c r="A121" s="6"/>
      <c r="B121" s="6"/>
      <c r="C121" s="8"/>
      <c r="D121" s="6"/>
    </row>
    <row r="122" customFormat="false" ht="15" hidden="false" customHeight="false" outlineLevel="0" collapsed="false">
      <c r="A122" s="6"/>
      <c r="B122" s="6"/>
      <c r="C122" s="8"/>
      <c r="D122" s="6"/>
    </row>
    <row r="123" customFormat="false" ht="15" hidden="false" customHeight="false" outlineLevel="0" collapsed="false">
      <c r="A123" s="6"/>
      <c r="B123" s="6"/>
      <c r="C123" s="8"/>
      <c r="D123" s="6"/>
    </row>
    <row r="124" customFormat="false" ht="15" hidden="false" customHeight="false" outlineLevel="0" collapsed="false">
      <c r="A124" s="6"/>
      <c r="B124" s="6"/>
      <c r="C124" s="8"/>
      <c r="D124" s="6"/>
    </row>
    <row r="125" customFormat="false" ht="15" hidden="false" customHeight="false" outlineLevel="0" collapsed="false">
      <c r="A125" s="6"/>
      <c r="B125" s="6"/>
      <c r="C125" s="8"/>
      <c r="D125" s="6"/>
    </row>
    <row r="126" customFormat="false" ht="15" hidden="false" customHeight="false" outlineLevel="0" collapsed="false">
      <c r="A126" s="6"/>
      <c r="B126" s="6"/>
      <c r="C126" s="8"/>
      <c r="D126" s="6"/>
    </row>
    <row r="127" customFormat="false" ht="15" hidden="false" customHeight="false" outlineLevel="0" collapsed="false">
      <c r="A127" s="6"/>
      <c r="B127" s="6"/>
      <c r="C127" s="8"/>
      <c r="D127" s="6"/>
    </row>
    <row r="128" customFormat="false" ht="15" hidden="false" customHeight="false" outlineLevel="0" collapsed="false">
      <c r="A128" s="6"/>
      <c r="B128" s="6"/>
      <c r="C128" s="8"/>
      <c r="D128" s="6"/>
    </row>
    <row r="129" customFormat="false" ht="15" hidden="false" customHeight="false" outlineLevel="0" collapsed="false">
      <c r="A129" s="6"/>
      <c r="B129" s="6"/>
      <c r="C129" s="8"/>
      <c r="D129" s="6"/>
    </row>
    <row r="130" customFormat="false" ht="15" hidden="false" customHeight="false" outlineLevel="0" collapsed="false">
      <c r="A130" s="6"/>
      <c r="B130" s="6"/>
      <c r="C130" s="8"/>
      <c r="D130" s="6"/>
    </row>
    <row r="131" customFormat="false" ht="15" hidden="false" customHeight="false" outlineLevel="0" collapsed="false">
      <c r="A131" s="6"/>
      <c r="B131" s="6"/>
      <c r="C131" s="8"/>
      <c r="D131" s="6"/>
    </row>
    <row r="132" customFormat="false" ht="15" hidden="false" customHeight="false" outlineLevel="0" collapsed="false">
      <c r="A132" s="6"/>
      <c r="B132" s="6"/>
      <c r="C132" s="8"/>
      <c r="D132" s="6"/>
    </row>
    <row r="133" customFormat="false" ht="15" hidden="false" customHeight="false" outlineLevel="0" collapsed="false">
      <c r="A133" s="6"/>
      <c r="B133" s="6"/>
      <c r="C133" s="8"/>
      <c r="D133" s="6"/>
    </row>
    <row r="134" customFormat="false" ht="15" hidden="false" customHeight="false" outlineLevel="0" collapsed="false">
      <c r="A134" s="6"/>
      <c r="B134" s="6"/>
      <c r="C134" s="8"/>
      <c r="D134" s="6"/>
    </row>
    <row r="135" customFormat="false" ht="15" hidden="false" customHeight="false" outlineLevel="0" collapsed="false">
      <c r="A135" s="6"/>
      <c r="B135" s="6"/>
      <c r="C135" s="8"/>
      <c r="D135" s="6"/>
    </row>
    <row r="136" customFormat="false" ht="15" hidden="false" customHeight="false" outlineLevel="0" collapsed="false">
      <c r="A136" s="6"/>
      <c r="B136" s="6"/>
      <c r="C136" s="8"/>
      <c r="D136" s="6"/>
    </row>
    <row r="137" customFormat="false" ht="15" hidden="false" customHeight="false" outlineLevel="0" collapsed="false">
      <c r="A137" s="6"/>
      <c r="B137" s="6"/>
      <c r="C137" s="8"/>
      <c r="D137" s="6"/>
    </row>
    <row r="138" customFormat="false" ht="15" hidden="false" customHeight="false" outlineLevel="0" collapsed="false">
      <c r="A138" s="6"/>
      <c r="B138" s="6"/>
      <c r="C138" s="8"/>
      <c r="D138" s="6"/>
    </row>
    <row r="139" customFormat="false" ht="15" hidden="false" customHeight="false" outlineLevel="0" collapsed="false">
      <c r="A139" s="6"/>
      <c r="B139" s="6"/>
      <c r="C139" s="8"/>
      <c r="D139" s="6"/>
    </row>
    <row r="140" customFormat="false" ht="15" hidden="false" customHeight="false" outlineLevel="0" collapsed="false">
      <c r="A140" s="6"/>
      <c r="B140" s="6"/>
      <c r="C140" s="8"/>
      <c r="D140" s="6"/>
    </row>
    <row r="141" customFormat="false" ht="15" hidden="false" customHeight="false" outlineLevel="0" collapsed="false">
      <c r="A141" s="6"/>
      <c r="B141" s="6"/>
      <c r="C141" s="8"/>
      <c r="D141" s="6"/>
    </row>
    <row r="142" customFormat="false" ht="15" hidden="false" customHeight="false" outlineLevel="0" collapsed="false">
      <c r="A142" s="6"/>
      <c r="B142" s="6"/>
      <c r="C142" s="8"/>
      <c r="D142" s="6"/>
    </row>
    <row r="143" customFormat="false" ht="15" hidden="false" customHeight="false" outlineLevel="0" collapsed="false">
      <c r="A143" s="6"/>
      <c r="B143" s="6"/>
      <c r="C143" s="8"/>
      <c r="D143" s="6"/>
    </row>
    <row r="144" customFormat="false" ht="15" hidden="false" customHeight="false" outlineLevel="0" collapsed="false">
      <c r="A144" s="6"/>
      <c r="B144" s="6"/>
      <c r="C144" s="8"/>
      <c r="D144" s="6"/>
    </row>
    <row r="145" customFormat="false" ht="15" hidden="false" customHeight="false" outlineLevel="0" collapsed="false">
      <c r="A145" s="6"/>
      <c r="B145" s="6"/>
      <c r="C145" s="8"/>
      <c r="D145" s="6"/>
    </row>
    <row r="146" customFormat="false" ht="15" hidden="false" customHeight="false" outlineLevel="0" collapsed="false">
      <c r="A146" s="6"/>
      <c r="B146" s="6"/>
      <c r="C146" s="8"/>
      <c r="D146" s="6"/>
    </row>
    <row r="147" customFormat="false" ht="15" hidden="false" customHeight="false" outlineLevel="0" collapsed="false">
      <c r="A147" s="6"/>
      <c r="B147" s="6"/>
      <c r="C147" s="8"/>
      <c r="D147" s="6"/>
    </row>
    <row r="148" customFormat="false" ht="15" hidden="false" customHeight="false" outlineLevel="0" collapsed="false">
      <c r="A148" s="6"/>
      <c r="B148" s="6"/>
      <c r="C148" s="8"/>
      <c r="D148" s="6"/>
    </row>
    <row r="149" customFormat="false" ht="15" hidden="false" customHeight="false" outlineLevel="0" collapsed="false">
      <c r="A149" s="6"/>
      <c r="B149" s="6"/>
      <c r="C149" s="8"/>
      <c r="D149" s="6"/>
    </row>
    <row r="150" customFormat="false" ht="15" hidden="false" customHeight="false" outlineLevel="0" collapsed="false">
      <c r="A150" s="6"/>
      <c r="B150" s="6"/>
      <c r="C150" s="8"/>
      <c r="D150" s="6"/>
    </row>
    <row r="151" customFormat="false" ht="15" hidden="false" customHeight="false" outlineLevel="0" collapsed="false">
      <c r="A151" s="6"/>
      <c r="B151" s="6"/>
      <c r="C151" s="8"/>
      <c r="D151" s="6"/>
    </row>
    <row r="152" customFormat="false" ht="15" hidden="false" customHeight="false" outlineLevel="0" collapsed="false">
      <c r="A152" s="6"/>
      <c r="B152" s="6"/>
      <c r="C152" s="8"/>
      <c r="D152" s="6"/>
    </row>
    <row r="153" customFormat="false" ht="15" hidden="false" customHeight="false" outlineLevel="0" collapsed="false">
      <c r="A153" s="6"/>
      <c r="B153" s="6"/>
      <c r="C153" s="8"/>
      <c r="D153" s="6"/>
    </row>
    <row r="154" customFormat="false" ht="15" hidden="false" customHeight="false" outlineLevel="0" collapsed="false">
      <c r="A154" s="6"/>
      <c r="B154" s="6"/>
      <c r="C154" s="8"/>
      <c r="D154" s="6"/>
    </row>
    <row r="155" customFormat="false" ht="15" hidden="false" customHeight="false" outlineLevel="0" collapsed="false">
      <c r="A155" s="6"/>
      <c r="B155" s="6"/>
      <c r="C155" s="8"/>
      <c r="D155" s="6"/>
    </row>
    <row r="156" customFormat="false" ht="15" hidden="false" customHeight="false" outlineLevel="0" collapsed="false">
      <c r="A156" s="6"/>
      <c r="B156" s="6"/>
      <c r="C156" s="8"/>
      <c r="D156" s="6"/>
    </row>
    <row r="157" customFormat="false" ht="15" hidden="false" customHeight="false" outlineLevel="0" collapsed="false">
      <c r="A157" s="6"/>
      <c r="B157" s="6"/>
      <c r="C157" s="8"/>
      <c r="D157" s="6"/>
    </row>
    <row r="158" customFormat="false" ht="15" hidden="false" customHeight="false" outlineLevel="0" collapsed="false">
      <c r="A158" s="6"/>
      <c r="B158" s="6"/>
      <c r="C158" s="8"/>
      <c r="D158" s="6"/>
    </row>
    <row r="159" customFormat="false" ht="15" hidden="false" customHeight="false" outlineLevel="0" collapsed="false">
      <c r="A159" s="6"/>
      <c r="B159" s="6"/>
      <c r="C159" s="8"/>
      <c r="D159" s="6"/>
    </row>
    <row r="160" customFormat="false" ht="15" hidden="false" customHeight="false" outlineLevel="0" collapsed="false">
      <c r="A160" s="6"/>
      <c r="B160" s="6"/>
      <c r="C160" s="8"/>
      <c r="D160" s="6"/>
    </row>
    <row r="161" customFormat="false" ht="15" hidden="false" customHeight="false" outlineLevel="0" collapsed="false">
      <c r="A161" s="6"/>
      <c r="B161" s="6"/>
      <c r="C161" s="8"/>
      <c r="D161" s="6"/>
    </row>
    <row r="162" customFormat="false" ht="15" hidden="false" customHeight="false" outlineLevel="0" collapsed="false">
      <c r="A162" s="6"/>
      <c r="B162" s="6"/>
      <c r="C162" s="8"/>
      <c r="D162" s="6"/>
    </row>
    <row r="163" customFormat="false" ht="15" hidden="false" customHeight="false" outlineLevel="0" collapsed="false">
      <c r="A163" s="6"/>
      <c r="B163" s="6"/>
      <c r="C163" s="8"/>
      <c r="D163" s="6"/>
    </row>
    <row r="164" customFormat="false" ht="15" hidden="false" customHeight="false" outlineLevel="0" collapsed="false">
      <c r="A164" s="6"/>
      <c r="B164" s="6"/>
      <c r="C164" s="8"/>
      <c r="D164" s="6"/>
    </row>
    <row r="165" customFormat="false" ht="15" hidden="false" customHeight="false" outlineLevel="0" collapsed="false">
      <c r="A165" s="6"/>
      <c r="B165" s="6"/>
      <c r="C165" s="8"/>
      <c r="D165" s="6"/>
    </row>
    <row r="166" customFormat="false" ht="15" hidden="false" customHeight="false" outlineLevel="0" collapsed="false">
      <c r="A166" s="6"/>
      <c r="B166" s="6"/>
      <c r="C166" s="8"/>
      <c r="D166" s="6"/>
    </row>
    <row r="167" customFormat="false" ht="15" hidden="false" customHeight="false" outlineLevel="0" collapsed="false">
      <c r="A167" s="6"/>
      <c r="B167" s="6"/>
      <c r="C167" s="8"/>
      <c r="D167" s="6"/>
    </row>
    <row r="168" customFormat="false" ht="15" hidden="false" customHeight="false" outlineLevel="0" collapsed="false">
      <c r="A168" s="6"/>
      <c r="B168" s="6"/>
      <c r="C168" s="8"/>
      <c r="D168" s="6"/>
    </row>
    <row r="169" customFormat="false" ht="15" hidden="false" customHeight="false" outlineLevel="0" collapsed="false">
      <c r="A169" s="6"/>
      <c r="B169" s="6"/>
      <c r="C169" s="8"/>
      <c r="D169" s="6"/>
    </row>
    <row r="170" customFormat="false" ht="15" hidden="false" customHeight="false" outlineLevel="0" collapsed="false">
      <c r="A170" s="6"/>
      <c r="B170" s="6"/>
      <c r="C170" s="8"/>
      <c r="D170" s="6"/>
    </row>
    <row r="171" customFormat="false" ht="15" hidden="false" customHeight="false" outlineLevel="0" collapsed="false">
      <c r="A171" s="6"/>
      <c r="B171" s="6"/>
      <c r="C171" s="8"/>
      <c r="D171" s="6"/>
    </row>
    <row r="172" customFormat="false" ht="15" hidden="false" customHeight="false" outlineLevel="0" collapsed="false">
      <c r="A172" s="6"/>
      <c r="B172" s="6"/>
      <c r="C172" s="8"/>
      <c r="D172" s="6"/>
    </row>
    <row r="173" customFormat="false" ht="15" hidden="false" customHeight="false" outlineLevel="0" collapsed="false">
      <c r="A173" s="6"/>
      <c r="B173" s="6"/>
      <c r="C173" s="8"/>
      <c r="D173" s="6"/>
    </row>
    <row r="174" customFormat="false" ht="15" hidden="false" customHeight="false" outlineLevel="0" collapsed="false">
      <c r="A174" s="6"/>
      <c r="B174" s="6"/>
      <c r="C174" s="8"/>
      <c r="D174" s="6"/>
    </row>
    <row r="175" customFormat="false" ht="15" hidden="false" customHeight="false" outlineLevel="0" collapsed="false">
      <c r="A175" s="6"/>
      <c r="B175" s="6"/>
      <c r="C175" s="8"/>
      <c r="D175" s="6"/>
    </row>
    <row r="176" customFormat="false" ht="15" hidden="false" customHeight="false" outlineLevel="0" collapsed="false">
      <c r="A176" s="6"/>
      <c r="B176" s="6"/>
      <c r="C176" s="8"/>
      <c r="D176" s="6"/>
    </row>
    <row r="177" customFormat="false" ht="15" hidden="false" customHeight="false" outlineLevel="0" collapsed="false">
      <c r="A177" s="6"/>
      <c r="B177" s="6"/>
      <c r="C177" s="8"/>
      <c r="D177" s="6"/>
    </row>
    <row r="178" customFormat="false" ht="15" hidden="false" customHeight="false" outlineLevel="0" collapsed="false">
      <c r="A178" s="6"/>
      <c r="B178" s="6"/>
      <c r="C178" s="8"/>
      <c r="D178" s="6"/>
    </row>
    <row r="179" customFormat="false" ht="15" hidden="false" customHeight="false" outlineLevel="0" collapsed="false">
      <c r="A179" s="6"/>
      <c r="B179" s="6"/>
      <c r="C179" s="8"/>
      <c r="D179" s="6"/>
    </row>
    <row r="180" customFormat="false" ht="15" hidden="false" customHeight="false" outlineLevel="0" collapsed="false">
      <c r="A180" s="6"/>
      <c r="B180" s="6"/>
      <c r="C180" s="8"/>
      <c r="D180" s="6"/>
    </row>
    <row r="181" customFormat="false" ht="15" hidden="false" customHeight="false" outlineLevel="0" collapsed="false">
      <c r="A181" s="6"/>
      <c r="B181" s="6"/>
      <c r="C181" s="8"/>
      <c r="D181" s="6"/>
    </row>
    <row r="182" customFormat="false" ht="15" hidden="false" customHeight="false" outlineLevel="0" collapsed="false">
      <c r="A182" s="6"/>
      <c r="B182" s="6"/>
      <c r="C182" s="8"/>
      <c r="D182" s="6"/>
    </row>
    <row r="183" customFormat="false" ht="15" hidden="false" customHeight="false" outlineLevel="0" collapsed="false">
      <c r="A183" s="6"/>
      <c r="B183" s="6"/>
      <c r="C183" s="8"/>
      <c r="D183" s="6"/>
    </row>
    <row r="184" customFormat="false" ht="15" hidden="false" customHeight="false" outlineLevel="0" collapsed="false">
      <c r="A184" s="6"/>
      <c r="B184" s="6"/>
      <c r="C184" s="8"/>
      <c r="D184" s="6"/>
    </row>
    <row r="185" customFormat="false" ht="15" hidden="false" customHeight="false" outlineLevel="0" collapsed="false">
      <c r="A185" s="6"/>
      <c r="B185" s="6"/>
      <c r="C185" s="8"/>
      <c r="D185" s="6"/>
    </row>
    <row r="186" customFormat="false" ht="15" hidden="false" customHeight="false" outlineLevel="0" collapsed="false">
      <c r="A186" s="6"/>
      <c r="B186" s="6"/>
      <c r="C186" s="8"/>
      <c r="D186" s="6"/>
    </row>
    <row r="187" customFormat="false" ht="15" hidden="false" customHeight="false" outlineLevel="0" collapsed="false">
      <c r="A187" s="6"/>
      <c r="B187" s="6"/>
      <c r="C187" s="8"/>
      <c r="D187" s="6"/>
    </row>
    <row r="188" customFormat="false" ht="15" hidden="false" customHeight="false" outlineLevel="0" collapsed="false">
      <c r="A188" s="6"/>
      <c r="B188" s="6"/>
      <c r="C188" s="8"/>
      <c r="D188" s="6"/>
    </row>
    <row r="189" customFormat="false" ht="15" hidden="false" customHeight="false" outlineLevel="0" collapsed="false">
      <c r="A189" s="6"/>
      <c r="B189" s="6"/>
      <c r="C189" s="8"/>
      <c r="D189" s="6"/>
    </row>
    <row r="190" customFormat="false" ht="15" hidden="false" customHeight="false" outlineLevel="0" collapsed="false">
      <c r="A190" s="6"/>
      <c r="B190" s="6"/>
      <c r="C190" s="8"/>
      <c r="D190" s="6"/>
    </row>
    <row r="191" customFormat="false" ht="15" hidden="false" customHeight="false" outlineLevel="0" collapsed="false">
      <c r="A191" s="6"/>
      <c r="B191" s="6"/>
      <c r="C191" s="8"/>
      <c r="D191" s="6"/>
    </row>
    <row r="192" customFormat="false" ht="15" hidden="false" customHeight="false" outlineLevel="0" collapsed="false">
      <c r="A192" s="6"/>
      <c r="B192" s="6"/>
      <c r="C192" s="8"/>
      <c r="D192" s="6"/>
    </row>
    <row r="193" customFormat="false" ht="15" hidden="false" customHeight="false" outlineLevel="0" collapsed="false">
      <c r="A193" s="6"/>
      <c r="B193" s="6"/>
      <c r="C193" s="8"/>
      <c r="D193" s="6"/>
    </row>
    <row r="194" customFormat="false" ht="15" hidden="false" customHeight="false" outlineLevel="0" collapsed="false">
      <c r="A194" s="6"/>
      <c r="B194" s="6"/>
      <c r="C194" s="8"/>
      <c r="D194" s="6"/>
    </row>
    <row r="195" customFormat="false" ht="15" hidden="false" customHeight="false" outlineLevel="0" collapsed="false">
      <c r="A195" s="6"/>
      <c r="B195" s="6"/>
      <c r="C195" s="8"/>
      <c r="D195" s="6"/>
    </row>
    <row r="196" customFormat="false" ht="15" hidden="false" customHeight="false" outlineLevel="0" collapsed="false">
      <c r="A196" s="6"/>
      <c r="B196" s="6"/>
      <c r="C196" s="8"/>
      <c r="D196" s="6"/>
    </row>
    <row r="197" customFormat="false" ht="15" hidden="false" customHeight="false" outlineLevel="0" collapsed="false">
      <c r="A197" s="6"/>
      <c r="B197" s="6"/>
      <c r="C197" s="8"/>
      <c r="D197" s="6"/>
    </row>
    <row r="198" customFormat="false" ht="15" hidden="false" customHeight="false" outlineLevel="0" collapsed="false">
      <c r="A198" s="6"/>
      <c r="B198" s="6"/>
      <c r="C198" s="8"/>
      <c r="D198" s="6"/>
    </row>
    <row r="199" customFormat="false" ht="15" hidden="false" customHeight="false" outlineLevel="0" collapsed="false">
      <c r="A199" s="6"/>
      <c r="B199" s="6"/>
      <c r="C199" s="8"/>
      <c r="D199" s="6"/>
    </row>
    <row r="200" customFormat="false" ht="15" hidden="false" customHeight="false" outlineLevel="0" collapsed="false">
      <c r="A200" s="6"/>
      <c r="B200" s="6"/>
      <c r="C200" s="8"/>
      <c r="D200" s="6"/>
    </row>
    <row r="201" customFormat="false" ht="15" hidden="false" customHeight="false" outlineLevel="0" collapsed="false">
      <c r="A201" s="6"/>
      <c r="B201" s="6"/>
      <c r="C201" s="8"/>
      <c r="D201" s="6"/>
    </row>
    <row r="202" customFormat="false" ht="15" hidden="false" customHeight="false" outlineLevel="0" collapsed="false">
      <c r="A202" s="6"/>
      <c r="B202" s="6"/>
      <c r="C202" s="8"/>
      <c r="D202" s="6"/>
    </row>
    <row r="203" customFormat="false" ht="15" hidden="false" customHeight="false" outlineLevel="0" collapsed="false">
      <c r="A203" s="6"/>
      <c r="B203" s="6"/>
      <c r="C203" s="8"/>
      <c r="D203" s="6"/>
    </row>
    <row r="204" customFormat="false" ht="15" hidden="false" customHeight="false" outlineLevel="0" collapsed="false">
      <c r="A204" s="6"/>
      <c r="B204" s="6"/>
      <c r="C204" s="8"/>
      <c r="D204" s="6"/>
    </row>
    <row r="205" customFormat="false" ht="15" hidden="false" customHeight="false" outlineLevel="0" collapsed="false">
      <c r="A205" s="6"/>
      <c r="B205" s="6"/>
      <c r="C205" s="8"/>
      <c r="D205" s="6"/>
    </row>
    <row r="206" customFormat="false" ht="15" hidden="false" customHeight="false" outlineLevel="0" collapsed="false">
      <c r="A206" s="6"/>
      <c r="B206" s="6"/>
      <c r="C206" s="8"/>
      <c r="D206" s="6"/>
    </row>
    <row r="207" customFormat="false" ht="15" hidden="false" customHeight="false" outlineLevel="0" collapsed="false">
      <c r="A207" s="6"/>
      <c r="B207" s="6"/>
      <c r="C207" s="8"/>
      <c r="D207" s="6"/>
    </row>
    <row r="208" customFormat="false" ht="15" hidden="false" customHeight="false" outlineLevel="0" collapsed="false">
      <c r="A208" s="6"/>
      <c r="B208" s="6"/>
      <c r="C208" s="8"/>
      <c r="D208" s="6"/>
    </row>
    <row r="209" customFormat="false" ht="15" hidden="false" customHeight="false" outlineLevel="0" collapsed="false">
      <c r="A209" s="6"/>
      <c r="B209" s="6"/>
      <c r="C209" s="8"/>
      <c r="D209" s="6"/>
    </row>
    <row r="210" customFormat="false" ht="15" hidden="false" customHeight="false" outlineLevel="0" collapsed="false">
      <c r="A210" s="6"/>
      <c r="B210" s="6"/>
      <c r="C210" s="8"/>
      <c r="D210" s="6"/>
    </row>
    <row r="211" customFormat="false" ht="15" hidden="false" customHeight="false" outlineLevel="0" collapsed="false">
      <c r="A211" s="6"/>
      <c r="B211" s="6"/>
      <c r="C211" s="8"/>
      <c r="D211" s="6"/>
    </row>
    <row r="212" customFormat="false" ht="15" hidden="false" customHeight="false" outlineLevel="0" collapsed="false">
      <c r="A212" s="6"/>
      <c r="B212" s="6"/>
      <c r="C212" s="8"/>
      <c r="D212" s="6"/>
    </row>
    <row r="213" customFormat="false" ht="15" hidden="false" customHeight="false" outlineLevel="0" collapsed="false">
      <c r="A213" s="6"/>
      <c r="B213" s="6"/>
      <c r="C213" s="8"/>
      <c r="D213" s="6"/>
    </row>
    <row r="214" customFormat="false" ht="15" hidden="false" customHeight="false" outlineLevel="0" collapsed="false">
      <c r="A214" s="6"/>
      <c r="B214" s="6"/>
      <c r="C214" s="8"/>
      <c r="D214" s="6"/>
    </row>
    <row r="215" customFormat="false" ht="15" hidden="false" customHeight="false" outlineLevel="0" collapsed="false">
      <c r="A215" s="6"/>
      <c r="B215" s="6"/>
      <c r="C215" s="8"/>
      <c r="D215" s="6"/>
    </row>
    <row r="216" customFormat="false" ht="15" hidden="false" customHeight="false" outlineLevel="0" collapsed="false">
      <c r="A216" s="6"/>
      <c r="B216" s="6"/>
      <c r="C216" s="8"/>
      <c r="D216" s="6"/>
    </row>
    <row r="217" customFormat="false" ht="15" hidden="false" customHeight="false" outlineLevel="0" collapsed="false">
      <c r="A217" s="6"/>
      <c r="B217" s="6"/>
      <c r="C217" s="8"/>
      <c r="D217" s="6"/>
    </row>
    <row r="218" customFormat="false" ht="15" hidden="false" customHeight="false" outlineLevel="0" collapsed="false">
      <c r="A218" s="6"/>
      <c r="B218" s="6"/>
      <c r="C218" s="8"/>
      <c r="D218" s="6"/>
    </row>
    <row r="219" customFormat="false" ht="15" hidden="false" customHeight="false" outlineLevel="0" collapsed="false">
      <c r="A219" s="6"/>
      <c r="B219" s="6"/>
      <c r="C219" s="8"/>
      <c r="D219" s="6"/>
    </row>
    <row r="220" customFormat="false" ht="15" hidden="false" customHeight="false" outlineLevel="0" collapsed="false">
      <c r="A220" s="6"/>
      <c r="B220" s="6"/>
      <c r="C220" s="8"/>
      <c r="D220" s="6"/>
    </row>
    <row r="221" customFormat="false" ht="15" hidden="false" customHeight="false" outlineLevel="0" collapsed="false">
      <c r="A221" s="6"/>
      <c r="B221" s="6"/>
      <c r="C221" s="8"/>
      <c r="D221" s="6"/>
    </row>
    <row r="222" customFormat="false" ht="15" hidden="false" customHeight="false" outlineLevel="0" collapsed="false">
      <c r="A222" s="6"/>
      <c r="B222" s="6"/>
      <c r="C222" s="8"/>
      <c r="D222" s="6"/>
    </row>
    <row r="223" customFormat="false" ht="15" hidden="false" customHeight="false" outlineLevel="0" collapsed="false">
      <c r="A223" s="6"/>
      <c r="B223" s="6"/>
      <c r="C223" s="8"/>
      <c r="D223" s="6"/>
    </row>
    <row r="224" customFormat="false" ht="15" hidden="false" customHeight="false" outlineLevel="0" collapsed="false">
      <c r="A224" s="6"/>
      <c r="B224" s="6"/>
      <c r="C224" s="8"/>
      <c r="D224" s="6"/>
    </row>
    <row r="225" customFormat="false" ht="15" hidden="false" customHeight="false" outlineLevel="0" collapsed="false">
      <c r="A225" s="6"/>
      <c r="B225" s="6"/>
      <c r="C225" s="8"/>
      <c r="D225" s="6"/>
    </row>
    <row r="226" customFormat="false" ht="15" hidden="false" customHeight="false" outlineLevel="0" collapsed="false">
      <c r="A226" s="6"/>
      <c r="B226" s="6"/>
      <c r="C226" s="8"/>
      <c r="D226" s="6"/>
    </row>
    <row r="227" customFormat="false" ht="15" hidden="false" customHeight="false" outlineLevel="0" collapsed="false">
      <c r="A227" s="6"/>
      <c r="B227" s="6"/>
      <c r="C227" s="8"/>
      <c r="D227" s="6"/>
    </row>
    <row r="228" customFormat="false" ht="15" hidden="false" customHeight="false" outlineLevel="0" collapsed="false">
      <c r="A228" s="6"/>
      <c r="B228" s="6"/>
      <c r="C228" s="8"/>
      <c r="D228" s="6"/>
    </row>
    <row r="229" customFormat="false" ht="15" hidden="false" customHeight="false" outlineLevel="0" collapsed="false">
      <c r="A229" s="6"/>
      <c r="B229" s="6"/>
      <c r="C229" s="8"/>
      <c r="D229" s="6"/>
    </row>
    <row r="230" customFormat="false" ht="15" hidden="false" customHeight="false" outlineLevel="0" collapsed="false">
      <c r="A230" s="6"/>
      <c r="B230" s="6"/>
      <c r="C230" s="8"/>
      <c r="D230" s="6"/>
    </row>
    <row r="231" customFormat="false" ht="15" hidden="false" customHeight="false" outlineLevel="0" collapsed="false">
      <c r="A231" s="6"/>
      <c r="B231" s="6"/>
      <c r="C231" s="8"/>
      <c r="D231" s="6"/>
    </row>
    <row r="232" customFormat="false" ht="15" hidden="false" customHeight="false" outlineLevel="0" collapsed="false">
      <c r="A232" s="6"/>
      <c r="B232" s="6"/>
      <c r="C232" s="8"/>
      <c r="D232" s="6"/>
    </row>
    <row r="233" customFormat="false" ht="15" hidden="false" customHeight="false" outlineLevel="0" collapsed="false">
      <c r="A233" s="6"/>
      <c r="B233" s="6"/>
      <c r="C233" s="8"/>
      <c r="D233" s="6"/>
    </row>
    <row r="234" customFormat="false" ht="15" hidden="false" customHeight="false" outlineLevel="0" collapsed="false">
      <c r="A234" s="6"/>
      <c r="B234" s="6"/>
      <c r="C234" s="8"/>
      <c r="D234" s="6"/>
    </row>
    <row r="235" customFormat="false" ht="15" hidden="false" customHeight="false" outlineLevel="0" collapsed="false">
      <c r="A235" s="6"/>
      <c r="B235" s="6"/>
      <c r="C235" s="8"/>
      <c r="D235" s="6"/>
    </row>
    <row r="236" customFormat="false" ht="15" hidden="false" customHeight="false" outlineLevel="0" collapsed="false">
      <c r="A236" s="6"/>
      <c r="B236" s="6"/>
      <c r="C236" s="8"/>
      <c r="D236" s="6"/>
    </row>
    <row r="237" customFormat="false" ht="15" hidden="false" customHeight="false" outlineLevel="0" collapsed="false">
      <c r="A237" s="6"/>
      <c r="B237" s="6"/>
      <c r="C237" s="8"/>
      <c r="D237" s="6"/>
    </row>
    <row r="238" customFormat="false" ht="15" hidden="false" customHeight="false" outlineLevel="0" collapsed="false">
      <c r="A238" s="6"/>
      <c r="B238" s="6"/>
      <c r="C238" s="8"/>
      <c r="D238" s="6"/>
    </row>
    <row r="239" customFormat="false" ht="15" hidden="false" customHeight="false" outlineLevel="0" collapsed="false">
      <c r="A239" s="6"/>
      <c r="B239" s="6"/>
      <c r="C239" s="8"/>
      <c r="D239" s="6"/>
    </row>
    <row r="240" customFormat="false" ht="15" hidden="false" customHeight="false" outlineLevel="0" collapsed="false">
      <c r="A240" s="6"/>
      <c r="B240" s="6"/>
      <c r="C240" s="8"/>
      <c r="D240" s="6"/>
    </row>
    <row r="241" customFormat="false" ht="15" hidden="false" customHeight="false" outlineLevel="0" collapsed="false">
      <c r="A241" s="6"/>
      <c r="B241" s="6"/>
      <c r="C241" s="8"/>
      <c r="D241" s="6"/>
    </row>
    <row r="242" customFormat="false" ht="15" hidden="false" customHeight="false" outlineLevel="0" collapsed="false">
      <c r="A242" s="6"/>
      <c r="B242" s="6"/>
      <c r="C242" s="8"/>
      <c r="D242" s="6"/>
    </row>
    <row r="243" customFormat="false" ht="15" hidden="false" customHeight="false" outlineLevel="0" collapsed="false">
      <c r="A243" s="6"/>
      <c r="B243" s="6"/>
      <c r="C243" s="8"/>
      <c r="D243" s="6"/>
    </row>
    <row r="244" customFormat="false" ht="15" hidden="false" customHeight="false" outlineLevel="0" collapsed="false">
      <c r="A244" s="6"/>
      <c r="B244" s="6"/>
      <c r="C244" s="8"/>
      <c r="D244" s="6"/>
    </row>
    <row r="245" customFormat="false" ht="15" hidden="false" customHeight="false" outlineLevel="0" collapsed="false">
      <c r="A245" s="6"/>
      <c r="B245" s="6"/>
      <c r="C245" s="8"/>
      <c r="D245" s="6"/>
    </row>
    <row r="246" customFormat="false" ht="15" hidden="false" customHeight="false" outlineLevel="0" collapsed="false">
      <c r="A246" s="6"/>
      <c r="B246" s="6"/>
      <c r="C246" s="8"/>
      <c r="D246" s="6"/>
    </row>
    <row r="247" customFormat="false" ht="15" hidden="false" customHeight="false" outlineLevel="0" collapsed="false">
      <c r="A247" s="6"/>
      <c r="B247" s="6"/>
      <c r="C247" s="8"/>
      <c r="D247" s="6"/>
    </row>
    <row r="248" customFormat="false" ht="15" hidden="false" customHeight="false" outlineLevel="0" collapsed="false">
      <c r="A248" s="6"/>
      <c r="B248" s="6"/>
      <c r="C248" s="8"/>
      <c r="D248" s="6"/>
    </row>
    <row r="249" customFormat="false" ht="15" hidden="false" customHeight="false" outlineLevel="0" collapsed="false">
      <c r="A249" s="6"/>
      <c r="B249" s="6"/>
      <c r="C249" s="8"/>
      <c r="D249" s="6"/>
    </row>
    <row r="250" customFormat="false" ht="15" hidden="false" customHeight="false" outlineLevel="0" collapsed="false">
      <c r="A250" s="6"/>
      <c r="B250" s="6"/>
      <c r="C250" s="8"/>
      <c r="D250" s="6"/>
    </row>
    <row r="251" customFormat="false" ht="15" hidden="false" customHeight="false" outlineLevel="0" collapsed="false">
      <c r="A251" s="6"/>
      <c r="B251" s="6"/>
      <c r="C251" s="8"/>
      <c r="D251" s="6"/>
    </row>
    <row r="252" customFormat="false" ht="15" hidden="false" customHeight="false" outlineLevel="0" collapsed="false">
      <c r="A252" s="6"/>
      <c r="B252" s="6"/>
      <c r="C252" s="8"/>
      <c r="D252" s="6"/>
    </row>
    <row r="253" customFormat="false" ht="15" hidden="false" customHeight="false" outlineLevel="0" collapsed="false">
      <c r="A253" s="6"/>
      <c r="B253" s="6"/>
      <c r="C253" s="8"/>
      <c r="D253" s="6"/>
    </row>
    <row r="254" customFormat="false" ht="15" hidden="false" customHeight="false" outlineLevel="0" collapsed="false">
      <c r="A254" s="6"/>
      <c r="B254" s="6"/>
      <c r="C254" s="8"/>
      <c r="D254" s="6"/>
    </row>
    <row r="255" customFormat="false" ht="15" hidden="false" customHeight="false" outlineLevel="0" collapsed="false">
      <c r="A255" s="6"/>
      <c r="B255" s="6"/>
      <c r="C255" s="8"/>
      <c r="D255" s="6"/>
    </row>
    <row r="256" customFormat="false" ht="15" hidden="false" customHeight="false" outlineLevel="0" collapsed="false">
      <c r="A256" s="6"/>
      <c r="B256" s="6"/>
      <c r="C256" s="8"/>
      <c r="D256" s="6"/>
    </row>
    <row r="257" customFormat="false" ht="15" hidden="false" customHeight="false" outlineLevel="0" collapsed="false">
      <c r="A257" s="6"/>
      <c r="B257" s="6"/>
      <c r="C257" s="8"/>
      <c r="D257" s="6"/>
    </row>
    <row r="258" customFormat="false" ht="15" hidden="false" customHeight="false" outlineLevel="0" collapsed="false">
      <c r="A258" s="6"/>
      <c r="B258" s="6"/>
      <c r="C258" s="8"/>
      <c r="D258" s="6"/>
    </row>
    <row r="259" customFormat="false" ht="15" hidden="false" customHeight="false" outlineLevel="0" collapsed="false">
      <c r="A259" s="6"/>
      <c r="B259" s="6"/>
      <c r="C259" s="8"/>
      <c r="D259" s="6"/>
    </row>
    <row r="260" customFormat="false" ht="15" hidden="false" customHeight="false" outlineLevel="0" collapsed="false">
      <c r="A260" s="6"/>
      <c r="B260" s="6"/>
      <c r="C260" s="8"/>
      <c r="D260" s="6"/>
    </row>
    <row r="261" customFormat="false" ht="15" hidden="false" customHeight="false" outlineLevel="0" collapsed="false">
      <c r="A261" s="6"/>
      <c r="B261" s="6"/>
      <c r="C261" s="8"/>
      <c r="D261" s="6"/>
    </row>
    <row r="262" customFormat="false" ht="15" hidden="false" customHeight="false" outlineLevel="0" collapsed="false">
      <c r="A262" s="6"/>
      <c r="B262" s="6"/>
      <c r="C262" s="8"/>
      <c r="D262" s="6"/>
    </row>
    <row r="263" customFormat="false" ht="15" hidden="false" customHeight="false" outlineLevel="0" collapsed="false">
      <c r="A263" s="6"/>
      <c r="B263" s="6"/>
      <c r="C263" s="8"/>
      <c r="D263" s="6"/>
    </row>
    <row r="264" customFormat="false" ht="15" hidden="false" customHeight="false" outlineLevel="0" collapsed="false">
      <c r="A264" s="6"/>
      <c r="B264" s="6"/>
      <c r="C264" s="8"/>
      <c r="D264" s="6"/>
    </row>
    <row r="265" customFormat="false" ht="15" hidden="false" customHeight="false" outlineLevel="0" collapsed="false">
      <c r="A265" s="6"/>
      <c r="B265" s="6"/>
      <c r="C265" s="8"/>
      <c r="D265" s="6"/>
    </row>
    <row r="266" customFormat="false" ht="15" hidden="false" customHeight="false" outlineLevel="0" collapsed="false">
      <c r="A266" s="6"/>
      <c r="B266" s="6"/>
      <c r="C266" s="8"/>
      <c r="D266" s="6"/>
    </row>
    <row r="267" customFormat="false" ht="15" hidden="false" customHeight="false" outlineLevel="0" collapsed="false">
      <c r="A267" s="6"/>
      <c r="B267" s="6"/>
      <c r="C267" s="8"/>
      <c r="D267" s="6"/>
    </row>
    <row r="268" customFormat="false" ht="15" hidden="false" customHeight="false" outlineLevel="0" collapsed="false">
      <c r="A268" s="6"/>
      <c r="B268" s="6"/>
      <c r="C268" s="8"/>
      <c r="D268" s="6"/>
    </row>
    <row r="269" customFormat="false" ht="15" hidden="false" customHeight="false" outlineLevel="0" collapsed="false">
      <c r="A269" s="6"/>
      <c r="B269" s="6"/>
      <c r="C269" s="8"/>
      <c r="D269" s="6"/>
    </row>
    <row r="270" customFormat="false" ht="15" hidden="false" customHeight="false" outlineLevel="0" collapsed="false">
      <c r="A270" s="6"/>
      <c r="B270" s="6"/>
      <c r="C270" s="8"/>
      <c r="D270" s="6"/>
    </row>
    <row r="271" customFormat="false" ht="15" hidden="false" customHeight="false" outlineLevel="0" collapsed="false">
      <c r="A271" s="6"/>
      <c r="B271" s="6"/>
      <c r="C271" s="8"/>
      <c r="D271" s="6"/>
    </row>
    <row r="272" customFormat="false" ht="15" hidden="false" customHeight="false" outlineLevel="0" collapsed="false">
      <c r="A272" s="6"/>
      <c r="B272" s="6"/>
      <c r="C272" s="8"/>
      <c r="D272" s="6"/>
    </row>
    <row r="273" customFormat="false" ht="15" hidden="false" customHeight="false" outlineLevel="0" collapsed="false">
      <c r="A273" s="6"/>
      <c r="B273" s="6"/>
      <c r="C273" s="8"/>
      <c r="D273" s="6"/>
    </row>
    <row r="274" customFormat="false" ht="15" hidden="false" customHeight="false" outlineLevel="0" collapsed="false">
      <c r="A274" s="6"/>
      <c r="B274" s="6"/>
      <c r="C274" s="8"/>
      <c r="D274" s="6"/>
    </row>
    <row r="275" customFormat="false" ht="15" hidden="false" customHeight="false" outlineLevel="0" collapsed="false">
      <c r="A275" s="6"/>
      <c r="B275" s="6"/>
      <c r="C275" s="8"/>
      <c r="D275" s="6"/>
    </row>
    <row r="276" customFormat="false" ht="15" hidden="false" customHeight="false" outlineLevel="0" collapsed="false">
      <c r="A276" s="6"/>
      <c r="B276" s="6"/>
      <c r="C276" s="8"/>
      <c r="D276" s="6"/>
    </row>
    <row r="277" customFormat="false" ht="15" hidden="false" customHeight="false" outlineLevel="0" collapsed="false">
      <c r="A277" s="6"/>
      <c r="B277" s="6"/>
      <c r="C277" s="8"/>
      <c r="D277" s="6"/>
    </row>
    <row r="278" customFormat="false" ht="15" hidden="false" customHeight="false" outlineLevel="0" collapsed="false">
      <c r="A278" s="6"/>
      <c r="B278" s="6"/>
      <c r="C278" s="8"/>
      <c r="D278" s="6"/>
    </row>
    <row r="279" customFormat="false" ht="15" hidden="false" customHeight="false" outlineLevel="0" collapsed="false">
      <c r="A279" s="6"/>
      <c r="B279" s="6"/>
      <c r="C279" s="8"/>
      <c r="D279" s="6"/>
    </row>
    <row r="280" customFormat="false" ht="15" hidden="false" customHeight="false" outlineLevel="0" collapsed="false">
      <c r="A280" s="6"/>
      <c r="B280" s="6"/>
      <c r="C280" s="8"/>
      <c r="D280" s="6"/>
    </row>
    <row r="281" customFormat="false" ht="15" hidden="false" customHeight="false" outlineLevel="0" collapsed="false">
      <c r="A281" s="6"/>
      <c r="B281" s="6"/>
      <c r="C281" s="8"/>
      <c r="D281" s="6"/>
    </row>
    <row r="282" customFormat="false" ht="15" hidden="false" customHeight="false" outlineLevel="0" collapsed="false">
      <c r="A282" s="6"/>
      <c r="B282" s="6"/>
      <c r="C282" s="8"/>
      <c r="D282" s="6"/>
    </row>
    <row r="283" customFormat="false" ht="15" hidden="false" customHeight="false" outlineLevel="0" collapsed="false">
      <c r="A283" s="6"/>
      <c r="B283" s="6"/>
      <c r="C283" s="8"/>
      <c r="D283" s="6"/>
    </row>
    <row r="284" customFormat="false" ht="15" hidden="false" customHeight="false" outlineLevel="0" collapsed="false">
      <c r="A284" s="6"/>
      <c r="B284" s="6"/>
      <c r="C284" s="8"/>
      <c r="D284" s="6"/>
    </row>
    <row r="285" customFormat="false" ht="15" hidden="false" customHeight="false" outlineLevel="0" collapsed="false">
      <c r="A285" s="6"/>
      <c r="B285" s="6"/>
      <c r="C285" s="8"/>
      <c r="D285" s="6"/>
    </row>
    <row r="286" customFormat="false" ht="15" hidden="false" customHeight="false" outlineLevel="0" collapsed="false">
      <c r="A286" s="6"/>
      <c r="B286" s="6"/>
      <c r="C286" s="8"/>
      <c r="D286" s="6"/>
    </row>
    <row r="287" customFormat="false" ht="15" hidden="false" customHeight="false" outlineLevel="0" collapsed="false">
      <c r="A287" s="6"/>
      <c r="B287" s="6"/>
      <c r="C287" s="8"/>
      <c r="D287" s="6"/>
    </row>
    <row r="288" customFormat="false" ht="15" hidden="false" customHeight="false" outlineLevel="0" collapsed="false">
      <c r="A288" s="6"/>
      <c r="B288" s="6"/>
      <c r="C288" s="8"/>
      <c r="D288" s="6"/>
    </row>
    <row r="289" customFormat="false" ht="15" hidden="false" customHeight="false" outlineLevel="0" collapsed="false">
      <c r="A289" s="6"/>
      <c r="B289" s="6"/>
      <c r="C289" s="8"/>
      <c r="D289" s="6"/>
    </row>
    <row r="290" customFormat="false" ht="15" hidden="false" customHeight="false" outlineLevel="0" collapsed="false">
      <c r="A290" s="6"/>
      <c r="B290" s="6"/>
      <c r="C290" s="8"/>
      <c r="D290" s="6"/>
    </row>
    <row r="291" customFormat="false" ht="15" hidden="false" customHeight="false" outlineLevel="0" collapsed="false">
      <c r="A291" s="6"/>
      <c r="B291" s="6"/>
      <c r="C291" s="8"/>
      <c r="D291" s="6"/>
    </row>
    <row r="292" customFormat="false" ht="15" hidden="false" customHeight="false" outlineLevel="0" collapsed="false">
      <c r="A292" s="6"/>
      <c r="B292" s="6"/>
      <c r="C292" s="8"/>
      <c r="D292" s="6"/>
    </row>
    <row r="293" customFormat="false" ht="15" hidden="false" customHeight="false" outlineLevel="0" collapsed="false">
      <c r="A293" s="6"/>
      <c r="B293" s="6"/>
      <c r="C293" s="8"/>
      <c r="D293" s="6"/>
    </row>
    <row r="294" customFormat="false" ht="15" hidden="false" customHeight="false" outlineLevel="0" collapsed="false">
      <c r="A294" s="6"/>
      <c r="B294" s="6"/>
      <c r="C294" s="8"/>
      <c r="D294" s="6"/>
    </row>
    <row r="295" customFormat="false" ht="15" hidden="false" customHeight="false" outlineLevel="0" collapsed="false">
      <c r="A295" s="6"/>
      <c r="B295" s="6"/>
      <c r="C295" s="8"/>
      <c r="D295" s="6"/>
    </row>
    <row r="296" customFormat="false" ht="15" hidden="false" customHeight="false" outlineLevel="0" collapsed="false">
      <c r="A296" s="6"/>
      <c r="B296" s="6"/>
      <c r="C296" s="8"/>
      <c r="D296" s="6"/>
    </row>
    <row r="297" customFormat="false" ht="15" hidden="false" customHeight="false" outlineLevel="0" collapsed="false">
      <c r="A297" s="6"/>
      <c r="B297" s="6"/>
      <c r="C297" s="8"/>
      <c r="D297" s="6"/>
    </row>
    <row r="298" customFormat="false" ht="15" hidden="false" customHeight="false" outlineLevel="0" collapsed="false">
      <c r="A298" s="6"/>
      <c r="B298" s="6"/>
      <c r="C298" s="8"/>
      <c r="D298" s="6"/>
    </row>
    <row r="299" customFormat="false" ht="15" hidden="false" customHeight="false" outlineLevel="0" collapsed="false">
      <c r="A299" s="6"/>
      <c r="B299" s="6"/>
      <c r="C299" s="8"/>
      <c r="D299" s="6"/>
    </row>
    <row r="300" customFormat="false" ht="15" hidden="false" customHeight="false" outlineLevel="0" collapsed="false">
      <c r="A300" s="6"/>
      <c r="B300" s="6"/>
      <c r="C300" s="8"/>
      <c r="D300" s="6"/>
    </row>
    <row r="301" customFormat="false" ht="15" hidden="false" customHeight="false" outlineLevel="0" collapsed="false">
      <c r="A301" s="6"/>
      <c r="B301" s="6"/>
      <c r="C301" s="8"/>
      <c r="D301" s="6"/>
    </row>
    <row r="302" customFormat="false" ht="15" hidden="false" customHeight="false" outlineLevel="0" collapsed="false">
      <c r="A302" s="6"/>
      <c r="B302" s="6"/>
      <c r="C302" s="8"/>
      <c r="D302" s="6"/>
    </row>
    <row r="303" customFormat="false" ht="15" hidden="false" customHeight="false" outlineLevel="0" collapsed="false">
      <c r="A303" s="6"/>
      <c r="B303" s="6"/>
      <c r="C303" s="8"/>
      <c r="D303" s="6"/>
    </row>
    <row r="304" customFormat="false" ht="15" hidden="false" customHeight="false" outlineLevel="0" collapsed="false">
      <c r="A304" s="6"/>
      <c r="B304" s="6"/>
      <c r="C304" s="8"/>
      <c r="D304" s="6"/>
    </row>
    <row r="305" customFormat="false" ht="15" hidden="false" customHeight="false" outlineLevel="0" collapsed="false">
      <c r="A305" s="6"/>
      <c r="B305" s="6"/>
      <c r="C305" s="8"/>
      <c r="D305" s="6"/>
    </row>
  </sheetData>
  <sheetProtection sheet="true" formatColumns="false" formatRows="false"/>
  <dataValidations count="1">
    <dataValidation allowBlank="true" errorStyle="stop" operator="between" showDropDown="false" showErrorMessage="false" showInputMessage="false" sqref="D6:D305" type="list">
      <formula1>"Bill,Fuel,Choice,To savings,Skip"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7" min="4" style="0" width="14"/>
    <col collapsed="false" customWidth="true" hidden="false" outlineLevel="0" max="9" min="9" style="0" width="30"/>
    <col collapsed="false" customWidth="true" hidden="false" outlineLevel="0" max="10" min="10" style="0" width="16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39.55" hidden="false" customHeight="false" outlineLevel="0" collapsed="false">
      <c r="A4" s="14" t="s">
        <v>47</v>
      </c>
      <c r="B4" s="14" t="s">
        <v>46</v>
      </c>
      <c r="C4" s="14" t="s">
        <v>54</v>
      </c>
      <c r="D4" s="14" t="s">
        <v>55</v>
      </c>
      <c r="E4" s="14" t="s">
        <v>56</v>
      </c>
      <c r="F4" s="14" t="s">
        <v>57</v>
      </c>
      <c r="G4" s="14" t="s">
        <v>58</v>
      </c>
      <c r="I4" s="3" t="s">
        <v>59</v>
      </c>
      <c r="J4" s="12" t="n">
        <f aca="false">SUM(B6:B45)</f>
        <v>0</v>
      </c>
    </row>
    <row r="5" customFormat="false" ht="15" hidden="false" customHeight="false" outlineLevel="0" collapsed="false">
      <c r="A5" s="7" t="s">
        <v>60</v>
      </c>
      <c r="B5" s="7" t="n">
        <v>100</v>
      </c>
      <c r="C5" s="7" t="s">
        <v>61</v>
      </c>
      <c r="D5" s="7" t="s">
        <v>62</v>
      </c>
      <c r="E5" s="7" t="n">
        <v>65</v>
      </c>
      <c r="F5" s="7" t="n">
        <v>65</v>
      </c>
      <c r="G5" s="7" t="n">
        <v>35</v>
      </c>
      <c r="I5" s="3" t="s">
        <v>63</v>
      </c>
      <c r="J5" s="12" t="n">
        <f aca="false">SUM(F6:F45)</f>
        <v>0</v>
      </c>
    </row>
    <row r="6" customFormat="false" ht="15" hidden="false" customHeight="false" outlineLevel="0" collapsed="false">
      <c r="A6" s="6" t="s">
        <v>64</v>
      </c>
      <c r="B6" s="8"/>
      <c r="C6" s="6"/>
      <c r="D6" s="6"/>
      <c r="E6" s="8"/>
      <c r="F6" s="16" t="n">
        <f aca="false">IF(D6="Cancel",0,IF(AND(D6="Cut back",E6&lt;&gt;""),E6,B6))</f>
        <v>0</v>
      </c>
      <c r="G6" s="16" t="n">
        <f aca="false">B6-F6</f>
        <v>0</v>
      </c>
      <c r="I6" s="3" t="s">
        <v>65</v>
      </c>
      <c r="J6" s="12" t="n">
        <f aca="false">SUM(G6:G45)</f>
        <v>0</v>
      </c>
    </row>
    <row r="7" customFormat="false" ht="15" hidden="false" customHeight="false" outlineLevel="0" collapsed="false">
      <c r="A7" s="6" t="s">
        <v>66</v>
      </c>
      <c r="B7" s="8"/>
      <c r="C7" s="6"/>
      <c r="D7" s="6"/>
      <c r="E7" s="8"/>
      <c r="F7" s="16" t="n">
        <f aca="false">IF(D7="Cancel",0,IF(AND(D7="Cut back",E7&lt;&gt;""),E7,B7))</f>
        <v>0</v>
      </c>
      <c r="G7" s="16" t="n">
        <f aca="false">B7-F7</f>
        <v>0</v>
      </c>
      <c r="I7" s="5" t="s">
        <v>67</v>
      </c>
      <c r="J7" s="16" t="n">
        <f aca="false">J6*12</f>
        <v>0</v>
      </c>
    </row>
    <row r="8" customFormat="false" ht="15" hidden="false" customHeight="false" outlineLevel="0" collapsed="false">
      <c r="A8" s="6" t="s">
        <v>68</v>
      </c>
      <c r="B8" s="8"/>
      <c r="C8" s="6"/>
      <c r="D8" s="6"/>
      <c r="E8" s="8"/>
      <c r="F8" s="16" t="n">
        <f aca="false">IF(D8="Cancel",0,IF(AND(D8="Cut back",E8&lt;&gt;""),E8,B8))</f>
        <v>0</v>
      </c>
      <c r="G8" s="16" t="n">
        <f aca="false">B8-F8</f>
        <v>0</v>
      </c>
    </row>
    <row r="9" customFormat="false" ht="15" hidden="false" customHeight="false" outlineLevel="0" collapsed="false">
      <c r="A9" s="6" t="s">
        <v>69</v>
      </c>
      <c r="B9" s="8"/>
      <c r="C9" s="6"/>
      <c r="D9" s="6"/>
      <c r="E9" s="8"/>
      <c r="F9" s="16" t="n">
        <f aca="false">IF(D9="Cancel",0,IF(AND(D9="Cut back",E9&lt;&gt;""),E9,B9))</f>
        <v>0</v>
      </c>
      <c r="G9" s="16" t="n">
        <f aca="false">B9-F9</f>
        <v>0</v>
      </c>
      <c r="I9" s="3" t="s">
        <v>70</v>
      </c>
      <c r="J9" s="8"/>
    </row>
    <row r="10" customFormat="false" ht="15" hidden="false" customHeight="false" outlineLevel="0" collapsed="false">
      <c r="A10" s="6" t="s">
        <v>71</v>
      </c>
      <c r="B10" s="8"/>
      <c r="C10" s="6"/>
      <c r="D10" s="6"/>
      <c r="E10" s="8"/>
      <c r="F10" s="16" t="n">
        <f aca="false">IF(D10="Cancel",0,IF(AND(D10="Cut back",E10&lt;&gt;""),E10,B10))</f>
        <v>0</v>
      </c>
      <c r="G10" s="16" t="n">
        <f aca="false">B10-F10</f>
        <v>0</v>
      </c>
    </row>
    <row r="11" customFormat="false" ht="35.05" hidden="false" customHeight="false" outlineLevel="0" collapsed="false">
      <c r="A11" s="6" t="s">
        <v>72</v>
      </c>
      <c r="B11" s="8"/>
      <c r="C11" s="6"/>
      <c r="D11" s="6"/>
      <c r="E11" s="8"/>
      <c r="F11" s="16" t="n">
        <f aca="false">IF(D11="Cancel",0,IF(AND(D11="Cut back",E11&lt;&gt;""),E11,B11))</f>
        <v>0</v>
      </c>
      <c r="G11" s="16" t="n">
        <f aca="false">B11-F11</f>
        <v>0</v>
      </c>
      <c r="I11" s="17" t="s">
        <v>73</v>
      </c>
    </row>
    <row r="12" customFormat="false" ht="15" hidden="false" customHeight="false" outlineLevel="0" collapsed="false">
      <c r="A12" s="6" t="s">
        <v>74</v>
      </c>
      <c r="B12" s="8"/>
      <c r="C12" s="6"/>
      <c r="D12" s="6"/>
      <c r="E12" s="8"/>
      <c r="F12" s="16" t="n">
        <f aca="false">IF(D12="Cancel",0,IF(AND(D12="Cut back",E12&lt;&gt;""),E12,B12))</f>
        <v>0</v>
      </c>
      <c r="G12" s="16" t="n">
        <f aca="false">B12-F12</f>
        <v>0</v>
      </c>
    </row>
    <row r="13" customFormat="false" ht="15" hidden="false" customHeight="false" outlineLevel="0" collapsed="false">
      <c r="A13" s="6" t="s">
        <v>75</v>
      </c>
      <c r="B13" s="8"/>
      <c r="C13" s="6"/>
      <c r="D13" s="6"/>
      <c r="E13" s="8"/>
      <c r="F13" s="16" t="n">
        <f aca="false">IF(D13="Cancel",0,IF(AND(D13="Cut back",E13&lt;&gt;""),E13,B13))</f>
        <v>0</v>
      </c>
      <c r="G13" s="16" t="n">
        <f aca="false">B13-F13</f>
        <v>0</v>
      </c>
    </row>
    <row r="14" customFormat="false" ht="15" hidden="false" customHeight="false" outlineLevel="0" collapsed="false">
      <c r="A14" s="6" t="s">
        <v>76</v>
      </c>
      <c r="B14" s="8"/>
      <c r="C14" s="6"/>
      <c r="D14" s="6"/>
      <c r="E14" s="8"/>
      <c r="F14" s="16" t="n">
        <f aca="false">IF(D14="Cancel",0,IF(AND(D14="Cut back",E14&lt;&gt;""),E14,B14))</f>
        <v>0</v>
      </c>
      <c r="G14" s="16" t="n">
        <f aca="false">B14-F14</f>
        <v>0</v>
      </c>
    </row>
    <row r="15" customFormat="false" ht="15" hidden="false" customHeight="false" outlineLevel="0" collapsed="false">
      <c r="A15" s="6" t="s">
        <v>77</v>
      </c>
      <c r="B15" s="8"/>
      <c r="C15" s="6"/>
      <c r="D15" s="6"/>
      <c r="E15" s="8"/>
      <c r="F15" s="16" t="n">
        <f aca="false">IF(D15="Cancel",0,IF(AND(D15="Cut back",E15&lt;&gt;""),E15,B15))</f>
        <v>0</v>
      </c>
      <c r="G15" s="16" t="n">
        <f aca="false">B15-F15</f>
        <v>0</v>
      </c>
    </row>
    <row r="16" customFormat="false" ht="15" hidden="false" customHeight="false" outlineLevel="0" collapsed="false">
      <c r="A16" s="6" t="s">
        <v>78</v>
      </c>
      <c r="B16" s="8"/>
      <c r="C16" s="6"/>
      <c r="D16" s="6"/>
      <c r="E16" s="8"/>
      <c r="F16" s="16" t="n">
        <f aca="false">IF(D16="Cancel",0,IF(AND(D16="Cut back",E16&lt;&gt;""),E16,B16))</f>
        <v>0</v>
      </c>
      <c r="G16" s="16" t="n">
        <f aca="false">B16-F16</f>
        <v>0</v>
      </c>
    </row>
    <row r="17" customFormat="false" ht="15" hidden="false" customHeight="false" outlineLevel="0" collapsed="false">
      <c r="A17" s="6" t="s">
        <v>79</v>
      </c>
      <c r="B17" s="8"/>
      <c r="C17" s="6"/>
      <c r="D17" s="6"/>
      <c r="E17" s="8"/>
      <c r="F17" s="16" t="n">
        <f aca="false">IF(D17="Cancel",0,IF(AND(D17="Cut back",E17&lt;&gt;""),E17,B17))</f>
        <v>0</v>
      </c>
      <c r="G17" s="16" t="n">
        <f aca="false">B17-F17</f>
        <v>0</v>
      </c>
    </row>
    <row r="18" customFormat="false" ht="15" hidden="false" customHeight="false" outlineLevel="0" collapsed="false">
      <c r="A18" s="6" t="s">
        <v>80</v>
      </c>
      <c r="B18" s="8"/>
      <c r="C18" s="6"/>
      <c r="D18" s="6"/>
      <c r="E18" s="8"/>
      <c r="F18" s="16" t="n">
        <f aca="false">IF(D18="Cancel",0,IF(AND(D18="Cut back",E18&lt;&gt;""),E18,B18))</f>
        <v>0</v>
      </c>
      <c r="G18" s="16" t="n">
        <f aca="false">B18-F18</f>
        <v>0</v>
      </c>
    </row>
    <row r="19" customFormat="false" ht="15" hidden="false" customHeight="false" outlineLevel="0" collapsed="false">
      <c r="A19" s="6" t="s">
        <v>81</v>
      </c>
      <c r="B19" s="8"/>
      <c r="C19" s="6"/>
      <c r="D19" s="6"/>
      <c r="E19" s="8"/>
      <c r="F19" s="16" t="n">
        <f aca="false">IF(D19="Cancel",0,IF(AND(D19="Cut back",E19&lt;&gt;""),E19,B19))</f>
        <v>0</v>
      </c>
      <c r="G19" s="16" t="n">
        <f aca="false">B19-F19</f>
        <v>0</v>
      </c>
    </row>
    <row r="20" customFormat="false" ht="15" hidden="false" customHeight="false" outlineLevel="0" collapsed="false">
      <c r="A20" s="6" t="s">
        <v>82</v>
      </c>
      <c r="B20" s="8"/>
      <c r="C20" s="6"/>
      <c r="D20" s="6"/>
      <c r="E20" s="8"/>
      <c r="F20" s="16" t="n">
        <f aca="false">IF(D20="Cancel",0,IF(AND(D20="Cut back",E20&lt;&gt;""),E20,B20))</f>
        <v>0</v>
      </c>
      <c r="G20" s="16" t="n">
        <f aca="false">B20-F20</f>
        <v>0</v>
      </c>
    </row>
    <row r="21" customFormat="false" ht="15" hidden="false" customHeight="false" outlineLevel="0" collapsed="false">
      <c r="A21" s="6" t="s">
        <v>83</v>
      </c>
      <c r="B21" s="8"/>
      <c r="C21" s="6"/>
      <c r="D21" s="6"/>
      <c r="E21" s="8"/>
      <c r="F21" s="16" t="n">
        <f aca="false">IF(D21="Cancel",0,IF(AND(D21="Cut back",E21&lt;&gt;""),E21,B21))</f>
        <v>0</v>
      </c>
      <c r="G21" s="16" t="n">
        <f aca="false">B21-F21</f>
        <v>0</v>
      </c>
    </row>
    <row r="22" customFormat="false" ht="15" hidden="false" customHeight="false" outlineLevel="0" collapsed="false">
      <c r="A22" s="6" t="s">
        <v>84</v>
      </c>
      <c r="B22" s="8"/>
      <c r="C22" s="6"/>
      <c r="D22" s="6"/>
      <c r="E22" s="8"/>
      <c r="F22" s="16" t="n">
        <f aca="false">IF(D22="Cancel",0,IF(AND(D22="Cut back",E22&lt;&gt;""),E22,B22))</f>
        <v>0</v>
      </c>
      <c r="G22" s="16" t="n">
        <f aca="false">B22-F22</f>
        <v>0</v>
      </c>
    </row>
    <row r="23" customFormat="false" ht="15" hidden="false" customHeight="false" outlineLevel="0" collapsed="false">
      <c r="A23" s="6"/>
      <c r="B23" s="8"/>
      <c r="C23" s="6"/>
      <c r="D23" s="6"/>
      <c r="E23" s="8"/>
      <c r="F23" s="16" t="n">
        <f aca="false">IF(D23="Cancel",0,IF(AND(D23="Cut back",E23&lt;&gt;""),E23,B23))</f>
        <v>0</v>
      </c>
      <c r="G23" s="16" t="n">
        <f aca="false">B23-F23</f>
        <v>0</v>
      </c>
    </row>
    <row r="24" customFormat="false" ht="15" hidden="false" customHeight="false" outlineLevel="0" collapsed="false">
      <c r="A24" s="6"/>
      <c r="B24" s="8"/>
      <c r="C24" s="6"/>
      <c r="D24" s="6"/>
      <c r="E24" s="8"/>
      <c r="F24" s="16" t="n">
        <f aca="false">IF(D24="Cancel",0,IF(AND(D24="Cut back",E24&lt;&gt;""),E24,B24))</f>
        <v>0</v>
      </c>
      <c r="G24" s="16" t="n">
        <f aca="false">B24-F24</f>
        <v>0</v>
      </c>
    </row>
    <row r="25" customFormat="false" ht="15" hidden="false" customHeight="false" outlineLevel="0" collapsed="false">
      <c r="A25" s="6"/>
      <c r="B25" s="8"/>
      <c r="C25" s="6"/>
      <c r="D25" s="6"/>
      <c r="E25" s="8"/>
      <c r="F25" s="16" t="n">
        <f aca="false">IF(D25="Cancel",0,IF(AND(D25="Cut back",E25&lt;&gt;""),E25,B25))</f>
        <v>0</v>
      </c>
      <c r="G25" s="16" t="n">
        <f aca="false">B25-F25</f>
        <v>0</v>
      </c>
    </row>
    <row r="26" customFormat="false" ht="15" hidden="false" customHeight="false" outlineLevel="0" collapsed="false">
      <c r="A26" s="6"/>
      <c r="B26" s="8"/>
      <c r="C26" s="6"/>
      <c r="D26" s="6"/>
      <c r="E26" s="8"/>
      <c r="F26" s="16" t="n">
        <f aca="false">IF(D26="Cancel",0,IF(AND(D26="Cut back",E26&lt;&gt;""),E26,B26))</f>
        <v>0</v>
      </c>
      <c r="G26" s="16" t="n">
        <f aca="false">B26-F26</f>
        <v>0</v>
      </c>
    </row>
    <row r="27" customFormat="false" ht="15" hidden="false" customHeight="false" outlineLevel="0" collapsed="false">
      <c r="A27" s="6"/>
      <c r="B27" s="8"/>
      <c r="C27" s="6"/>
      <c r="D27" s="6"/>
      <c r="E27" s="8"/>
      <c r="F27" s="16" t="n">
        <f aca="false">IF(D27="Cancel",0,IF(AND(D27="Cut back",E27&lt;&gt;""),E27,B27))</f>
        <v>0</v>
      </c>
      <c r="G27" s="16" t="n">
        <f aca="false">B27-F27</f>
        <v>0</v>
      </c>
    </row>
    <row r="28" customFormat="false" ht="15" hidden="false" customHeight="false" outlineLevel="0" collapsed="false">
      <c r="A28" s="6"/>
      <c r="B28" s="8"/>
      <c r="C28" s="6"/>
      <c r="D28" s="6"/>
      <c r="E28" s="8"/>
      <c r="F28" s="16" t="n">
        <f aca="false">IF(D28="Cancel",0,IF(AND(D28="Cut back",E28&lt;&gt;""),E28,B28))</f>
        <v>0</v>
      </c>
      <c r="G28" s="16" t="n">
        <f aca="false">B28-F28</f>
        <v>0</v>
      </c>
    </row>
    <row r="29" customFormat="false" ht="15" hidden="false" customHeight="false" outlineLevel="0" collapsed="false">
      <c r="A29" s="6"/>
      <c r="B29" s="8"/>
      <c r="C29" s="6"/>
      <c r="D29" s="6"/>
      <c r="E29" s="8"/>
      <c r="F29" s="16" t="n">
        <f aca="false">IF(D29="Cancel",0,IF(AND(D29="Cut back",E29&lt;&gt;""),E29,B29))</f>
        <v>0</v>
      </c>
      <c r="G29" s="16" t="n">
        <f aca="false">B29-F29</f>
        <v>0</v>
      </c>
    </row>
    <row r="30" customFormat="false" ht="15" hidden="false" customHeight="false" outlineLevel="0" collapsed="false">
      <c r="A30" s="6"/>
      <c r="B30" s="8"/>
      <c r="C30" s="6"/>
      <c r="D30" s="6"/>
      <c r="E30" s="8"/>
      <c r="F30" s="16" t="n">
        <f aca="false">IF(D30="Cancel",0,IF(AND(D30="Cut back",E30&lt;&gt;""),E30,B30))</f>
        <v>0</v>
      </c>
      <c r="G30" s="16" t="n">
        <f aca="false">B30-F30</f>
        <v>0</v>
      </c>
    </row>
    <row r="31" customFormat="false" ht="15" hidden="false" customHeight="false" outlineLevel="0" collapsed="false">
      <c r="A31" s="6"/>
      <c r="B31" s="8"/>
      <c r="C31" s="6"/>
      <c r="D31" s="6"/>
      <c r="E31" s="8"/>
      <c r="F31" s="16" t="n">
        <f aca="false">IF(D31="Cancel",0,IF(AND(D31="Cut back",E31&lt;&gt;""),E31,B31))</f>
        <v>0</v>
      </c>
      <c r="G31" s="16" t="n">
        <f aca="false">B31-F31</f>
        <v>0</v>
      </c>
    </row>
    <row r="32" customFormat="false" ht="15" hidden="false" customHeight="false" outlineLevel="0" collapsed="false">
      <c r="A32" s="6"/>
      <c r="B32" s="8"/>
      <c r="C32" s="6"/>
      <c r="D32" s="6"/>
      <c r="E32" s="8"/>
      <c r="F32" s="16" t="n">
        <f aca="false">IF(D32="Cancel",0,IF(AND(D32="Cut back",E32&lt;&gt;""),E32,B32))</f>
        <v>0</v>
      </c>
      <c r="G32" s="16" t="n">
        <f aca="false">B32-F32</f>
        <v>0</v>
      </c>
    </row>
    <row r="33" customFormat="false" ht="15" hidden="false" customHeight="false" outlineLevel="0" collapsed="false">
      <c r="A33" s="6"/>
      <c r="B33" s="8"/>
      <c r="C33" s="6"/>
      <c r="D33" s="6"/>
      <c r="E33" s="8"/>
      <c r="F33" s="16" t="n">
        <f aca="false">IF(D33="Cancel",0,IF(AND(D33="Cut back",E33&lt;&gt;""),E33,B33))</f>
        <v>0</v>
      </c>
      <c r="G33" s="16" t="n">
        <f aca="false">B33-F33</f>
        <v>0</v>
      </c>
    </row>
    <row r="34" customFormat="false" ht="15" hidden="false" customHeight="false" outlineLevel="0" collapsed="false">
      <c r="A34" s="6"/>
      <c r="B34" s="8"/>
      <c r="C34" s="6"/>
      <c r="D34" s="6"/>
      <c r="E34" s="8"/>
      <c r="F34" s="16" t="n">
        <f aca="false">IF(D34="Cancel",0,IF(AND(D34="Cut back",E34&lt;&gt;""),E34,B34))</f>
        <v>0</v>
      </c>
      <c r="G34" s="16" t="n">
        <f aca="false">B34-F34</f>
        <v>0</v>
      </c>
    </row>
    <row r="35" customFormat="false" ht="15" hidden="false" customHeight="false" outlineLevel="0" collapsed="false">
      <c r="A35" s="6"/>
      <c r="B35" s="8"/>
      <c r="C35" s="6"/>
      <c r="D35" s="6"/>
      <c r="E35" s="8"/>
      <c r="F35" s="16" t="n">
        <f aca="false">IF(D35="Cancel",0,IF(AND(D35="Cut back",E35&lt;&gt;""),E35,B35))</f>
        <v>0</v>
      </c>
      <c r="G35" s="16" t="n">
        <f aca="false">B35-F35</f>
        <v>0</v>
      </c>
    </row>
    <row r="36" customFormat="false" ht="15" hidden="false" customHeight="false" outlineLevel="0" collapsed="false">
      <c r="A36" s="6"/>
      <c r="B36" s="8"/>
      <c r="C36" s="6"/>
      <c r="D36" s="6"/>
      <c r="E36" s="8"/>
      <c r="F36" s="16" t="n">
        <f aca="false">IF(D36="Cancel",0,IF(AND(D36="Cut back",E36&lt;&gt;""),E36,B36))</f>
        <v>0</v>
      </c>
      <c r="G36" s="16" t="n">
        <f aca="false">B36-F36</f>
        <v>0</v>
      </c>
    </row>
    <row r="37" customFormat="false" ht="15" hidden="false" customHeight="false" outlineLevel="0" collapsed="false">
      <c r="A37" s="6"/>
      <c r="B37" s="8"/>
      <c r="C37" s="6"/>
      <c r="D37" s="6"/>
      <c r="E37" s="8"/>
      <c r="F37" s="16" t="n">
        <f aca="false">IF(D37="Cancel",0,IF(AND(D37="Cut back",E37&lt;&gt;""),E37,B37))</f>
        <v>0</v>
      </c>
      <c r="G37" s="16" t="n">
        <f aca="false">B37-F37</f>
        <v>0</v>
      </c>
    </row>
    <row r="38" customFormat="false" ht="15" hidden="false" customHeight="false" outlineLevel="0" collapsed="false">
      <c r="A38" s="6"/>
      <c r="B38" s="8"/>
      <c r="C38" s="6"/>
      <c r="D38" s="6"/>
      <c r="E38" s="8"/>
      <c r="F38" s="16" t="n">
        <f aca="false">IF(D38="Cancel",0,IF(AND(D38="Cut back",E38&lt;&gt;""),E38,B38))</f>
        <v>0</v>
      </c>
      <c r="G38" s="16" t="n">
        <f aca="false">B38-F38</f>
        <v>0</v>
      </c>
    </row>
    <row r="39" customFormat="false" ht="15" hidden="false" customHeight="false" outlineLevel="0" collapsed="false">
      <c r="A39" s="6"/>
      <c r="B39" s="8"/>
      <c r="C39" s="6"/>
      <c r="D39" s="6"/>
      <c r="E39" s="8"/>
      <c r="F39" s="16" t="n">
        <f aca="false">IF(D39="Cancel",0,IF(AND(D39="Cut back",E39&lt;&gt;""),E39,B39))</f>
        <v>0</v>
      </c>
      <c r="G39" s="16" t="n">
        <f aca="false">B39-F39</f>
        <v>0</v>
      </c>
    </row>
    <row r="40" customFormat="false" ht="15" hidden="false" customHeight="false" outlineLevel="0" collapsed="false">
      <c r="A40" s="6"/>
      <c r="B40" s="8"/>
      <c r="C40" s="6"/>
      <c r="D40" s="6"/>
      <c r="E40" s="8"/>
      <c r="F40" s="16" t="n">
        <f aca="false">IF(D40="Cancel",0,IF(AND(D40="Cut back",E40&lt;&gt;""),E40,B40))</f>
        <v>0</v>
      </c>
      <c r="G40" s="16" t="n">
        <f aca="false">B40-F40</f>
        <v>0</v>
      </c>
    </row>
    <row r="41" customFormat="false" ht="15" hidden="false" customHeight="false" outlineLevel="0" collapsed="false">
      <c r="A41" s="6"/>
      <c r="B41" s="8"/>
      <c r="C41" s="6"/>
      <c r="D41" s="6"/>
      <c r="E41" s="8"/>
      <c r="F41" s="16" t="n">
        <f aca="false">IF(D41="Cancel",0,IF(AND(D41="Cut back",E41&lt;&gt;""),E41,B41))</f>
        <v>0</v>
      </c>
      <c r="G41" s="16" t="n">
        <f aca="false">B41-F41</f>
        <v>0</v>
      </c>
    </row>
    <row r="42" customFormat="false" ht="15" hidden="false" customHeight="false" outlineLevel="0" collapsed="false">
      <c r="A42" s="6"/>
      <c r="B42" s="8"/>
      <c r="C42" s="6"/>
      <c r="D42" s="6"/>
      <c r="E42" s="8"/>
      <c r="F42" s="16" t="n">
        <f aca="false">IF(D42="Cancel",0,IF(AND(D42="Cut back",E42&lt;&gt;""),E42,B42))</f>
        <v>0</v>
      </c>
      <c r="G42" s="16" t="n">
        <f aca="false">B42-F42</f>
        <v>0</v>
      </c>
    </row>
    <row r="43" customFormat="false" ht="15" hidden="false" customHeight="false" outlineLevel="0" collapsed="false">
      <c r="A43" s="6"/>
      <c r="B43" s="8"/>
      <c r="C43" s="6"/>
      <c r="D43" s="6"/>
      <c r="E43" s="8"/>
      <c r="F43" s="16" t="n">
        <f aca="false">IF(D43="Cancel",0,IF(AND(D43="Cut back",E43&lt;&gt;""),E43,B43))</f>
        <v>0</v>
      </c>
      <c r="G43" s="16" t="n">
        <f aca="false">B43-F43</f>
        <v>0</v>
      </c>
    </row>
    <row r="44" customFormat="false" ht="15" hidden="false" customHeight="false" outlineLevel="0" collapsed="false">
      <c r="A44" s="6"/>
      <c r="B44" s="8"/>
      <c r="C44" s="6"/>
      <c r="D44" s="6"/>
      <c r="E44" s="8"/>
      <c r="F44" s="16" t="n">
        <f aca="false">IF(D44="Cancel",0,IF(AND(D44="Cut back",E44&lt;&gt;""),E44,B44))</f>
        <v>0</v>
      </c>
      <c r="G44" s="16" t="n">
        <f aca="false">B44-F44</f>
        <v>0</v>
      </c>
    </row>
    <row r="45" customFormat="false" ht="15" hidden="false" customHeight="false" outlineLevel="0" collapsed="false">
      <c r="A45" s="6"/>
      <c r="B45" s="8"/>
      <c r="C45" s="6"/>
      <c r="D45" s="6"/>
      <c r="E45" s="8"/>
      <c r="F45" s="16" t="n">
        <f aca="false">IF(D45="Cancel",0,IF(AND(D45="Cut back",E45&lt;&gt;""),E45,B45))</f>
        <v>0</v>
      </c>
      <c r="G45" s="16" t="n">
        <f aca="false">B45-F45</f>
        <v>0</v>
      </c>
    </row>
  </sheetData>
  <sheetProtection sheet="true" formatColumns="false" formatRows="false"/>
  <dataValidations count="1">
    <dataValidation allowBlank="true" errorStyle="stop" operator="between" showDropDown="false" showErrorMessage="false" showInputMessage="false" sqref="D6:D45" type="list">
      <formula1>"Keep,Cancel,Cut back"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44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15" hidden="false" customHeight="false" outlineLevel="0" collapsed="false">
      <c r="A4" s="5" t="s">
        <v>87</v>
      </c>
      <c r="B4" s="16" t="n">
        <f aca="false">'Start Here'!B31</f>
        <v>0</v>
      </c>
    </row>
    <row r="5" customFormat="false" ht="15" hidden="false" customHeight="false" outlineLevel="0" collapsed="false">
      <c r="A5" s="3" t="s">
        <v>88</v>
      </c>
      <c r="B5" s="12" t="n">
        <f aca="false">B4*0.1</f>
        <v>0</v>
      </c>
    </row>
    <row r="7" customFormat="false" ht="15" hidden="false" customHeight="false" outlineLevel="0" collapsed="false">
      <c r="A7" s="3" t="s">
        <v>89</v>
      </c>
    </row>
    <row r="8" customFormat="false" ht="15" hidden="false" customHeight="false" outlineLevel="0" collapsed="false">
      <c r="A8" s="5" t="s">
        <v>90</v>
      </c>
      <c r="B8" s="16" t="n">
        <f aca="false">Bills!J5+Bills!J9</f>
        <v>0</v>
      </c>
    </row>
    <row r="9" customFormat="false" ht="15" hidden="false" customHeight="false" outlineLevel="0" collapsed="false">
      <c r="A9" s="5" t="s">
        <v>91</v>
      </c>
      <c r="B9" s="10" t="n">
        <v>3</v>
      </c>
    </row>
    <row r="10" customFormat="false" ht="15" hidden="false" customHeight="false" outlineLevel="0" collapsed="false">
      <c r="A10" s="5" t="s">
        <v>92</v>
      </c>
      <c r="B10" s="16" t="n">
        <f aca="false">B8*B9</f>
        <v>0</v>
      </c>
    </row>
    <row r="11" customFormat="false" ht="15" hidden="false" customHeight="false" outlineLevel="0" collapsed="false">
      <c r="A11" s="5" t="s">
        <v>93</v>
      </c>
      <c r="B11" s="8"/>
      <c r="C11" s="13" t="s">
        <v>94</v>
      </c>
    </row>
    <row r="12" customFormat="false" ht="15" hidden="false" customHeight="false" outlineLevel="0" collapsed="false">
      <c r="A12" s="5" t="s">
        <v>95</v>
      </c>
      <c r="B12" s="8"/>
    </row>
    <row r="13" customFormat="false" ht="15" hidden="false" customHeight="false" outlineLevel="0" collapsed="false">
      <c r="A13" s="5" t="s">
        <v>96</v>
      </c>
      <c r="B13" s="18" t="str">
        <f aca="false">IF(B12&gt;0,MAX(0,B10-B11)/B12,"")</f>
        <v/>
      </c>
    </row>
    <row r="15" customFormat="false" ht="15" hidden="false" customHeight="false" outlineLevel="0" collapsed="false">
      <c r="A15" s="3" t="s">
        <v>97</v>
      </c>
    </row>
    <row r="16" customFormat="false" ht="15" hidden="false" customHeight="false" outlineLevel="0" collapsed="false">
      <c r="A16" s="5" t="s">
        <v>98</v>
      </c>
      <c r="B16" s="8"/>
    </row>
    <row r="18" customFormat="false" ht="15" hidden="false" customHeight="false" outlineLevel="0" collapsed="false">
      <c r="A18" s="3" t="s">
        <v>99</v>
      </c>
    </row>
    <row r="19" customFormat="false" ht="15" hidden="false" customHeight="false" outlineLevel="0" collapsed="false">
      <c r="A19" s="5" t="s">
        <v>100</v>
      </c>
      <c r="B19" s="8"/>
    </row>
    <row r="20" customFormat="false" ht="15" hidden="false" customHeight="false" outlineLevel="0" collapsed="false">
      <c r="A20" s="5" t="s">
        <v>101</v>
      </c>
      <c r="B20" s="16" t="n">
        <f aca="false">IFERROR(Goal!B13*52/12,0)</f>
        <v>0</v>
      </c>
    </row>
    <row r="21" customFormat="false" ht="15" hidden="false" customHeight="false" outlineLevel="0" collapsed="false">
      <c r="A21" s="5" t="s">
        <v>102</v>
      </c>
      <c r="B21" s="8"/>
    </row>
    <row r="23" customFormat="false" ht="15" hidden="false" customHeight="false" outlineLevel="0" collapsed="false">
      <c r="A23" s="3" t="s">
        <v>103</v>
      </c>
      <c r="B23" s="12" t="n">
        <f aca="false">B12+B16+B19+B21</f>
        <v>0</v>
      </c>
    </row>
    <row r="24" customFormat="false" ht="15" hidden="false" customHeight="false" outlineLevel="0" collapsed="false">
      <c r="A24" s="5" t="s">
        <v>104</v>
      </c>
      <c r="B24" s="19" t="n">
        <f aca="false">IFERROR(B23/B4,0)</f>
        <v>0</v>
      </c>
      <c r="C24" s="20" t="str">
        <f aca="false">IF(B4=0,"",IF(B24&gt;=0.1,"At or over 10%. Well done.","Under 10%. Start where you are and raise it with every raise."))</f>
        <v/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5" min="5" style="0" width="34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105</v>
      </c>
    </row>
    <row r="2" customFormat="false" ht="15" hidden="false" customHeight="false" outlineLevel="0" collapsed="false">
      <c r="A2" s="2" t="s">
        <v>106</v>
      </c>
    </row>
    <row r="4" customFormat="false" ht="26.85" hidden="false" customHeight="false" outlineLevel="0" collapsed="false">
      <c r="A4" s="14" t="s">
        <v>107</v>
      </c>
      <c r="B4" s="14" t="s">
        <v>108</v>
      </c>
      <c r="C4" s="14" t="s">
        <v>109</v>
      </c>
      <c r="E4" s="3" t="s">
        <v>110</v>
      </c>
      <c r="F4" s="16" t="n">
        <f aca="false">SUM(C6:C45)</f>
        <v>0</v>
      </c>
    </row>
    <row r="5" customFormat="false" ht="15" hidden="false" customHeight="false" outlineLevel="0" collapsed="false">
      <c r="A5" s="7" t="s">
        <v>111</v>
      </c>
      <c r="B5" s="7" t="s">
        <v>112</v>
      </c>
      <c r="C5" s="7" t="n">
        <v>50</v>
      </c>
      <c r="E5" s="3" t="s">
        <v>113</v>
      </c>
      <c r="F5" s="12" t="n">
        <f aca="false">F4/52</f>
        <v>0</v>
      </c>
    </row>
    <row r="6" customFormat="false" ht="15" hidden="false" customHeight="false" outlineLevel="0" collapsed="false">
      <c r="A6" s="6"/>
      <c r="B6" s="6"/>
      <c r="C6" s="8"/>
    </row>
    <row r="7" customFormat="false" ht="15" hidden="false" customHeight="false" outlineLevel="0" collapsed="false">
      <c r="A7" s="6"/>
      <c r="B7" s="6"/>
      <c r="C7" s="8"/>
      <c r="E7" s="5" t="s">
        <v>114</v>
      </c>
      <c r="F7" s="8"/>
    </row>
    <row r="8" customFormat="false" ht="15" hidden="false" customHeight="false" outlineLevel="0" collapsed="false">
      <c r="A8" s="6"/>
      <c r="B8" s="6"/>
      <c r="C8" s="8"/>
      <c r="E8" s="3" t="s">
        <v>115</v>
      </c>
      <c r="F8" s="12" t="n">
        <f aca="false">F7/52</f>
        <v>0</v>
      </c>
    </row>
    <row r="9" customFormat="false" ht="15" hidden="false" customHeight="false" outlineLevel="0" collapsed="false">
      <c r="A9" s="6"/>
      <c r="B9" s="6"/>
      <c r="C9" s="8"/>
    </row>
    <row r="10" customFormat="false" ht="15" hidden="false" customHeight="false" outlineLevel="0" collapsed="false">
      <c r="A10" s="6"/>
      <c r="B10" s="6"/>
      <c r="C10" s="8"/>
      <c r="E10" s="5" t="s">
        <v>116</v>
      </c>
      <c r="F10" s="8"/>
    </row>
    <row r="11" customFormat="false" ht="15" hidden="false" customHeight="false" outlineLevel="0" collapsed="false">
      <c r="A11" s="6"/>
      <c r="B11" s="6"/>
      <c r="C11" s="8"/>
      <c r="E11" s="3" t="s">
        <v>117</v>
      </c>
      <c r="F11" s="12" t="n">
        <f aca="false">F10/52</f>
        <v>0</v>
      </c>
    </row>
    <row r="12" customFormat="false" ht="15" hidden="false" customHeight="false" outlineLevel="0" collapsed="false">
      <c r="A12" s="6"/>
      <c r="B12" s="6"/>
      <c r="C12" s="8"/>
    </row>
    <row r="13" customFormat="false" ht="15" hidden="false" customHeight="false" outlineLevel="0" collapsed="false">
      <c r="A13" s="6"/>
      <c r="B13" s="6"/>
      <c r="C13" s="8"/>
      <c r="E13" s="5" t="s">
        <v>118</v>
      </c>
      <c r="F13" s="6"/>
    </row>
    <row r="14" customFormat="false" ht="15" hidden="false" customHeight="false" outlineLevel="0" collapsed="false">
      <c r="A14" s="6"/>
      <c r="B14" s="6"/>
      <c r="C14" s="8"/>
      <c r="E14" s="5" t="s">
        <v>119</v>
      </c>
      <c r="F14" s="8"/>
    </row>
    <row r="15" customFormat="false" ht="15" hidden="false" customHeight="false" outlineLevel="0" collapsed="false">
      <c r="A15" s="6"/>
      <c r="B15" s="6"/>
      <c r="C15" s="8"/>
      <c r="E15" s="3" t="s">
        <v>120</v>
      </c>
      <c r="F15" s="12" t="n">
        <f aca="false">F14/52</f>
        <v>0</v>
      </c>
    </row>
    <row r="16" customFormat="false" ht="15" hidden="false" customHeight="false" outlineLevel="0" collapsed="false">
      <c r="A16" s="6"/>
      <c r="B16" s="6"/>
      <c r="C16" s="8"/>
    </row>
    <row r="17" customFormat="false" ht="15" hidden="false" customHeight="false" outlineLevel="0" collapsed="false">
      <c r="A17" s="6"/>
      <c r="B17" s="6"/>
      <c r="C17" s="8"/>
      <c r="E17" s="21" t="s">
        <v>121</v>
      </c>
      <c r="F17" s="22" t="n">
        <f aca="false">F5+F8+F11+F15</f>
        <v>0</v>
      </c>
    </row>
    <row r="18" customFormat="false" ht="15" hidden="false" customHeight="false" outlineLevel="0" collapsed="false">
      <c r="A18" s="6"/>
      <c r="B18" s="6"/>
      <c r="C18" s="8"/>
    </row>
    <row r="19" customFormat="false" ht="15" hidden="false" customHeight="false" outlineLevel="0" collapsed="false">
      <c r="A19" s="6"/>
      <c r="B19" s="6"/>
      <c r="C19" s="8"/>
    </row>
    <row r="20" customFormat="false" ht="15" hidden="false" customHeight="false" outlineLevel="0" collapsed="false">
      <c r="A20" s="6"/>
      <c r="B20" s="6"/>
      <c r="C20" s="8"/>
    </row>
    <row r="21" customFormat="false" ht="15" hidden="false" customHeight="false" outlineLevel="0" collapsed="false">
      <c r="A21" s="6"/>
      <c r="B21" s="6"/>
      <c r="C21" s="8"/>
    </row>
    <row r="22" customFormat="false" ht="15" hidden="false" customHeight="false" outlineLevel="0" collapsed="false">
      <c r="A22" s="6"/>
      <c r="B22" s="6"/>
      <c r="C22" s="8"/>
    </row>
    <row r="23" customFormat="false" ht="15" hidden="false" customHeight="false" outlineLevel="0" collapsed="false">
      <c r="A23" s="6"/>
      <c r="B23" s="6"/>
      <c r="C23" s="8"/>
    </row>
    <row r="24" customFormat="false" ht="15" hidden="false" customHeight="false" outlineLevel="0" collapsed="false">
      <c r="A24" s="6"/>
      <c r="B24" s="6"/>
      <c r="C24" s="8"/>
    </row>
    <row r="25" customFormat="false" ht="15" hidden="false" customHeight="false" outlineLevel="0" collapsed="false">
      <c r="A25" s="6"/>
      <c r="B25" s="6"/>
      <c r="C25" s="8"/>
    </row>
    <row r="26" customFormat="false" ht="15" hidden="false" customHeight="false" outlineLevel="0" collapsed="false">
      <c r="A26" s="6"/>
      <c r="B26" s="6"/>
      <c r="C26" s="8"/>
    </row>
    <row r="27" customFormat="false" ht="15" hidden="false" customHeight="false" outlineLevel="0" collapsed="false">
      <c r="A27" s="6"/>
      <c r="B27" s="6"/>
      <c r="C27" s="8"/>
    </row>
    <row r="28" customFormat="false" ht="15" hidden="false" customHeight="false" outlineLevel="0" collapsed="false">
      <c r="A28" s="6"/>
      <c r="B28" s="6"/>
      <c r="C28" s="8"/>
    </row>
    <row r="29" customFormat="false" ht="15" hidden="false" customHeight="false" outlineLevel="0" collapsed="false">
      <c r="A29" s="6"/>
      <c r="B29" s="6"/>
      <c r="C29" s="8"/>
    </row>
    <row r="30" customFormat="false" ht="15" hidden="false" customHeight="false" outlineLevel="0" collapsed="false">
      <c r="A30" s="6"/>
      <c r="B30" s="6"/>
      <c r="C30" s="8"/>
    </row>
    <row r="31" customFormat="false" ht="15" hidden="false" customHeight="false" outlineLevel="0" collapsed="false">
      <c r="A31" s="6"/>
      <c r="B31" s="6"/>
      <c r="C31" s="8"/>
    </row>
    <row r="32" customFormat="false" ht="15" hidden="false" customHeight="false" outlineLevel="0" collapsed="false">
      <c r="A32" s="6"/>
      <c r="B32" s="6"/>
      <c r="C32" s="8"/>
    </row>
    <row r="33" customFormat="false" ht="15" hidden="false" customHeight="false" outlineLevel="0" collapsed="false">
      <c r="A33" s="6"/>
      <c r="B33" s="6"/>
      <c r="C33" s="8"/>
    </row>
    <row r="34" customFormat="false" ht="15" hidden="false" customHeight="false" outlineLevel="0" collapsed="false">
      <c r="A34" s="6"/>
      <c r="B34" s="6"/>
      <c r="C34" s="8"/>
    </row>
    <row r="35" customFormat="false" ht="15" hidden="false" customHeight="false" outlineLevel="0" collapsed="false">
      <c r="A35" s="6"/>
      <c r="B35" s="6"/>
      <c r="C35" s="8"/>
    </row>
    <row r="36" customFormat="false" ht="15" hidden="false" customHeight="false" outlineLevel="0" collapsed="false">
      <c r="A36" s="6"/>
      <c r="B36" s="6"/>
      <c r="C36" s="8"/>
    </row>
    <row r="37" customFormat="false" ht="15" hidden="false" customHeight="false" outlineLevel="0" collapsed="false">
      <c r="A37" s="6"/>
      <c r="B37" s="6"/>
      <c r="C37" s="8"/>
    </row>
    <row r="38" customFormat="false" ht="15" hidden="false" customHeight="false" outlineLevel="0" collapsed="false">
      <c r="A38" s="6"/>
      <c r="B38" s="6"/>
      <c r="C38" s="8"/>
    </row>
    <row r="39" customFormat="false" ht="15" hidden="false" customHeight="false" outlineLevel="0" collapsed="false">
      <c r="A39" s="6"/>
      <c r="B39" s="6"/>
      <c r="C39" s="8"/>
    </row>
    <row r="40" customFormat="false" ht="15" hidden="false" customHeight="false" outlineLevel="0" collapsed="false">
      <c r="A40" s="6"/>
      <c r="B40" s="6"/>
      <c r="C40" s="8"/>
    </row>
    <row r="41" customFormat="false" ht="15" hidden="false" customHeight="false" outlineLevel="0" collapsed="false">
      <c r="A41" s="6"/>
      <c r="B41" s="6"/>
      <c r="C41" s="8"/>
    </row>
    <row r="42" customFormat="false" ht="15" hidden="false" customHeight="false" outlineLevel="0" collapsed="false">
      <c r="A42" s="6"/>
      <c r="B42" s="6"/>
      <c r="C42" s="8"/>
    </row>
    <row r="43" customFormat="false" ht="15" hidden="false" customHeight="false" outlineLevel="0" collapsed="false">
      <c r="A43" s="6"/>
      <c r="B43" s="6"/>
      <c r="C43" s="8"/>
    </row>
    <row r="44" customFormat="false" ht="15" hidden="false" customHeight="false" outlineLevel="0" collapsed="false">
      <c r="A44" s="6"/>
      <c r="B44" s="6"/>
      <c r="C44" s="8"/>
    </row>
    <row r="45" customFormat="false" ht="15" hidden="false" customHeight="false" outlineLevel="0" collapsed="false">
      <c r="A45" s="6"/>
      <c r="B45" s="6"/>
      <c r="C45" s="8"/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1" topLeftCell="A2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7" min="2" style="0" width="15"/>
  </cols>
  <sheetData>
    <row r="1" customFormat="false" ht="19.7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15" hidden="false" customHeight="false" outlineLevel="0" collapsed="false">
      <c r="A4" s="5" t="s">
        <v>87</v>
      </c>
      <c r="B4" s="16" t="n">
        <f aca="false">'Start Here'!B31</f>
        <v>0</v>
      </c>
    </row>
    <row r="5" customFormat="false" ht="15" hidden="false" customHeight="false" outlineLevel="0" collapsed="false">
      <c r="A5" s="5" t="s">
        <v>124</v>
      </c>
      <c r="B5" s="16" t="n">
        <f aca="false">Bills!J5</f>
        <v>0</v>
      </c>
    </row>
    <row r="6" customFormat="false" ht="15" hidden="false" customHeight="false" outlineLevel="0" collapsed="false">
      <c r="A6" s="5" t="s">
        <v>48</v>
      </c>
      <c r="B6" s="16" t="n">
        <f aca="false">Bills!J9</f>
        <v>0</v>
      </c>
    </row>
    <row r="7" customFormat="false" ht="15" hidden="false" customHeight="false" outlineLevel="0" collapsed="false">
      <c r="A7" s="5" t="s">
        <v>125</v>
      </c>
      <c r="B7" s="16" t="n">
        <f aca="false">'Pay Yourself First'!B23</f>
        <v>0</v>
      </c>
    </row>
    <row r="8" customFormat="false" ht="15" hidden="false" customHeight="false" outlineLevel="0" collapsed="false">
      <c r="A8" s="3" t="s">
        <v>126</v>
      </c>
      <c r="B8" s="12" t="n">
        <f aca="false">SUM(B5:B7)</f>
        <v>0</v>
      </c>
    </row>
    <row r="9" customFormat="false" ht="15" hidden="false" customHeight="false" outlineLevel="0" collapsed="false">
      <c r="A9" s="5" t="s">
        <v>127</v>
      </c>
      <c r="B9" s="19" t="n">
        <f aca="false">IFERROR(B8/B4,0)</f>
        <v>0</v>
      </c>
      <c r="C9" s="20" t="str">
        <f aca="false">IF(B4=0,"",IF(B9&gt;0.8,"Over 80%: look at your bills again.",IF(B9&lt;0.75,"Under 75%: room to save more.","75 to 80%: right in the range.")))</f>
        <v/>
      </c>
    </row>
    <row r="11" customFormat="false" ht="15" hidden="false" customHeight="false" outlineLevel="0" collapsed="false">
      <c r="A11" s="5" t="s">
        <v>128</v>
      </c>
      <c r="B11" s="16" t="n">
        <f aca="false">B4-B8</f>
        <v>0</v>
      </c>
    </row>
    <row r="12" customFormat="false" ht="15" hidden="false" customHeight="false" outlineLevel="0" collapsed="false">
      <c r="A12" s="21" t="s">
        <v>129</v>
      </c>
      <c r="B12" s="22" t="n">
        <f aca="false">B11*12/52</f>
        <v>0</v>
      </c>
    </row>
    <row r="13" customFormat="false" ht="15" hidden="false" customHeight="false" outlineLevel="0" collapsed="false">
      <c r="A13" s="5" t="s">
        <v>130</v>
      </c>
      <c r="B13" s="16" t="n">
        <f aca="false">'Gifts and Jars'!F17</f>
        <v>0</v>
      </c>
    </row>
    <row r="14" customFormat="false" ht="15" hidden="false" customHeight="false" outlineLevel="0" collapsed="false">
      <c r="A14" s="5" t="s">
        <v>131</v>
      </c>
      <c r="B14" s="16" t="n">
        <f aca="false">B12-B13</f>
        <v>0</v>
      </c>
    </row>
    <row r="15" customFormat="false" ht="15" hidden="false" customHeight="false" outlineLevel="0" collapsed="false">
      <c r="A15" s="5" t="s">
        <v>132</v>
      </c>
      <c r="B15" s="16" t="n">
        <f aca="false">IFERROR(B14/'Start Here'!B23,B14)</f>
        <v>0</v>
      </c>
    </row>
    <row r="16" customFormat="false" ht="15" hidden="false" customHeight="false" outlineLevel="0" collapsed="false">
      <c r="A16" s="5" t="s">
        <v>133</v>
      </c>
      <c r="B16" s="16" t="n">
        <f aca="false">Statements!H9*12/52</f>
        <v>0</v>
      </c>
    </row>
    <row r="18" customFormat="false" ht="15" hidden="false" customHeight="false" outlineLevel="0" collapsed="false">
      <c r="A18" s="21" t="s">
        <v>134</v>
      </c>
      <c r="B18" s="8"/>
      <c r="C18" s="22" t="n">
        <f aca="false">IF(B18="",B12,B18)</f>
        <v>0</v>
      </c>
    </row>
    <row r="21" customFormat="false" ht="26.85" hidden="false" customHeight="false" outlineLevel="0" collapsed="false">
      <c r="A21" s="14" t="s">
        <v>135</v>
      </c>
      <c r="B21" s="14" t="s">
        <v>136</v>
      </c>
      <c r="C21" s="14" t="s">
        <v>137</v>
      </c>
      <c r="D21" s="14" t="s">
        <v>138</v>
      </c>
      <c r="E21" s="14" t="s">
        <v>139</v>
      </c>
      <c r="F21" s="14" t="s">
        <v>140</v>
      </c>
      <c r="G21" s="14" t="s">
        <v>141</v>
      </c>
    </row>
    <row r="22" customFormat="false" ht="15" hidden="false" customHeight="false" outlineLevel="0" collapsed="false">
      <c r="A22" s="11"/>
      <c r="B22" s="16" t="n">
        <f aca="false">$C$18</f>
        <v>0</v>
      </c>
      <c r="C22" s="8"/>
      <c r="D22" s="16" t="n">
        <f aca="false">$B$13</f>
        <v>0</v>
      </c>
      <c r="E22" s="8"/>
      <c r="F22" s="16" t="str">
        <f aca="false">IF(E22="","",B22+C22-D22-E22)</f>
        <v/>
      </c>
      <c r="G22" s="8"/>
    </row>
    <row r="23" customFormat="false" ht="15" hidden="false" customHeight="false" outlineLevel="0" collapsed="false">
      <c r="A23" s="23" t="str">
        <f aca="false">IF(A22="","",A22+7)</f>
        <v/>
      </c>
      <c r="B23" s="16" t="n">
        <f aca="false">$C$18</f>
        <v>0</v>
      </c>
      <c r="C23" s="8"/>
      <c r="D23" s="16" t="n">
        <f aca="false">$B$13</f>
        <v>0</v>
      </c>
      <c r="E23" s="8"/>
      <c r="F23" s="16" t="str">
        <f aca="false">IF(E23="","",B23+C23-D23-E23)</f>
        <v/>
      </c>
      <c r="G23" s="8"/>
    </row>
    <row r="24" customFormat="false" ht="15" hidden="false" customHeight="false" outlineLevel="0" collapsed="false">
      <c r="A24" s="23" t="str">
        <f aca="false">IF(A23="","",A23+7)</f>
        <v/>
      </c>
      <c r="B24" s="16" t="n">
        <f aca="false">$C$18</f>
        <v>0</v>
      </c>
      <c r="C24" s="8"/>
      <c r="D24" s="16" t="n">
        <f aca="false">$B$13</f>
        <v>0</v>
      </c>
      <c r="E24" s="8"/>
      <c r="F24" s="16" t="str">
        <f aca="false">IF(E24="","",B24+C24-D24-E24)</f>
        <v/>
      </c>
      <c r="G24" s="8"/>
    </row>
    <row r="25" customFormat="false" ht="15" hidden="false" customHeight="false" outlineLevel="0" collapsed="false">
      <c r="A25" s="23" t="str">
        <f aca="false">IF(A24="","",A24+7)</f>
        <v/>
      </c>
      <c r="B25" s="16" t="n">
        <f aca="false">$C$18</f>
        <v>0</v>
      </c>
      <c r="C25" s="8"/>
      <c r="D25" s="16" t="n">
        <f aca="false">$B$13</f>
        <v>0</v>
      </c>
      <c r="E25" s="8"/>
      <c r="F25" s="16" t="str">
        <f aca="false">IF(E25="","",B25+C25-D25-E25)</f>
        <v/>
      </c>
      <c r="G25" s="8"/>
    </row>
    <row r="26" customFormat="false" ht="15" hidden="false" customHeight="false" outlineLevel="0" collapsed="false">
      <c r="A26" s="23" t="str">
        <f aca="false">IF(A25="","",A25+7)</f>
        <v/>
      </c>
      <c r="B26" s="16" t="n">
        <f aca="false">$C$18</f>
        <v>0</v>
      </c>
      <c r="C26" s="8"/>
      <c r="D26" s="16" t="n">
        <f aca="false">$B$13</f>
        <v>0</v>
      </c>
      <c r="E26" s="8"/>
      <c r="F26" s="16" t="str">
        <f aca="false">IF(E26="","",B26+C26-D26-E26)</f>
        <v/>
      </c>
      <c r="G26" s="8"/>
    </row>
    <row r="27" customFormat="false" ht="15" hidden="false" customHeight="false" outlineLevel="0" collapsed="false">
      <c r="A27" s="23" t="str">
        <f aca="false">IF(A26="","",A26+7)</f>
        <v/>
      </c>
      <c r="B27" s="16" t="n">
        <f aca="false">$C$18</f>
        <v>0</v>
      </c>
      <c r="C27" s="8"/>
      <c r="D27" s="16" t="n">
        <f aca="false">$B$13</f>
        <v>0</v>
      </c>
      <c r="E27" s="8"/>
      <c r="F27" s="16" t="str">
        <f aca="false">IF(E27="","",B27+C27-D27-E27)</f>
        <v/>
      </c>
      <c r="G27" s="8"/>
    </row>
    <row r="28" customFormat="false" ht="15" hidden="false" customHeight="false" outlineLevel="0" collapsed="false">
      <c r="A28" s="23" t="str">
        <f aca="false">IF(A27="","",A27+7)</f>
        <v/>
      </c>
      <c r="B28" s="16" t="n">
        <f aca="false">$C$18</f>
        <v>0</v>
      </c>
      <c r="C28" s="8"/>
      <c r="D28" s="16" t="n">
        <f aca="false">$B$13</f>
        <v>0</v>
      </c>
      <c r="E28" s="8"/>
      <c r="F28" s="16" t="str">
        <f aca="false">IF(E28="","",B28+C28-D28-E28)</f>
        <v/>
      </c>
      <c r="G28" s="8"/>
    </row>
    <row r="29" customFormat="false" ht="15" hidden="false" customHeight="false" outlineLevel="0" collapsed="false">
      <c r="A29" s="23" t="str">
        <f aca="false">IF(A28="","",A28+7)</f>
        <v/>
      </c>
      <c r="B29" s="16" t="n">
        <f aca="false">$C$18</f>
        <v>0</v>
      </c>
      <c r="C29" s="8"/>
      <c r="D29" s="16" t="n">
        <f aca="false">$B$13</f>
        <v>0</v>
      </c>
      <c r="E29" s="8"/>
      <c r="F29" s="16" t="str">
        <f aca="false">IF(E29="","",B29+C29-D29-E29)</f>
        <v/>
      </c>
      <c r="G29" s="8"/>
    </row>
    <row r="30" customFormat="false" ht="15" hidden="false" customHeight="false" outlineLevel="0" collapsed="false">
      <c r="A30" s="23" t="str">
        <f aca="false">IF(A29="","",A29+7)</f>
        <v/>
      </c>
      <c r="B30" s="16" t="n">
        <f aca="false">$C$18</f>
        <v>0</v>
      </c>
      <c r="C30" s="8"/>
      <c r="D30" s="16" t="n">
        <f aca="false">$B$13</f>
        <v>0</v>
      </c>
      <c r="E30" s="8"/>
      <c r="F30" s="16" t="str">
        <f aca="false">IF(E30="","",B30+C30-D30-E30)</f>
        <v/>
      </c>
      <c r="G30" s="8"/>
    </row>
    <row r="31" customFormat="false" ht="15" hidden="false" customHeight="false" outlineLevel="0" collapsed="false">
      <c r="A31" s="23" t="str">
        <f aca="false">IF(A30="","",A30+7)</f>
        <v/>
      </c>
      <c r="B31" s="16" t="n">
        <f aca="false">$C$18</f>
        <v>0</v>
      </c>
      <c r="C31" s="8"/>
      <c r="D31" s="16" t="n">
        <f aca="false">$B$13</f>
        <v>0</v>
      </c>
      <c r="E31" s="8"/>
      <c r="F31" s="16" t="str">
        <f aca="false">IF(E31="","",B31+C31-D31-E31)</f>
        <v/>
      </c>
      <c r="G31" s="8"/>
    </row>
    <row r="32" customFormat="false" ht="15" hidden="false" customHeight="false" outlineLevel="0" collapsed="false">
      <c r="A32" s="23" t="str">
        <f aca="false">IF(A31="","",A31+7)</f>
        <v/>
      </c>
      <c r="B32" s="16" t="n">
        <f aca="false">$C$18</f>
        <v>0</v>
      </c>
      <c r="C32" s="8"/>
      <c r="D32" s="16" t="n">
        <f aca="false">$B$13</f>
        <v>0</v>
      </c>
      <c r="E32" s="8"/>
      <c r="F32" s="16" t="str">
        <f aca="false">IF(E32="","",B32+C32-D32-E32)</f>
        <v/>
      </c>
      <c r="G32" s="8"/>
    </row>
    <row r="33" customFormat="false" ht="15" hidden="false" customHeight="false" outlineLevel="0" collapsed="false">
      <c r="A33" s="23" t="str">
        <f aca="false">IF(A32="","",A32+7)</f>
        <v/>
      </c>
      <c r="B33" s="16" t="n">
        <f aca="false">$C$18</f>
        <v>0</v>
      </c>
      <c r="C33" s="8"/>
      <c r="D33" s="16" t="n">
        <f aca="false">$B$13</f>
        <v>0</v>
      </c>
      <c r="E33" s="8"/>
      <c r="F33" s="16" t="str">
        <f aca="false">IF(E33="","",B33+C33-D33-E33)</f>
        <v/>
      </c>
      <c r="G33" s="8"/>
    </row>
    <row r="34" customFormat="false" ht="15" hidden="false" customHeight="false" outlineLevel="0" collapsed="false">
      <c r="A34" s="23" t="str">
        <f aca="false">IF(A33="","",A33+7)</f>
        <v/>
      </c>
      <c r="B34" s="16" t="n">
        <f aca="false">$C$18</f>
        <v>0</v>
      </c>
      <c r="C34" s="8"/>
      <c r="D34" s="16" t="n">
        <f aca="false">$B$13</f>
        <v>0</v>
      </c>
      <c r="E34" s="8"/>
      <c r="F34" s="16" t="str">
        <f aca="false">IF(E34="","",B34+C34-D34-E34)</f>
        <v/>
      </c>
      <c r="G34" s="8"/>
    </row>
    <row r="35" customFormat="false" ht="15" hidden="false" customHeight="false" outlineLevel="0" collapsed="false">
      <c r="A35" s="23" t="str">
        <f aca="false">IF(A34="","",A34+7)</f>
        <v/>
      </c>
      <c r="B35" s="16" t="n">
        <f aca="false">$C$18</f>
        <v>0</v>
      </c>
      <c r="C35" s="8"/>
      <c r="D35" s="16" t="n">
        <f aca="false">$B$13</f>
        <v>0</v>
      </c>
      <c r="E35" s="8"/>
      <c r="F35" s="16" t="str">
        <f aca="false">IF(E35="","",B35+C35-D35-E35)</f>
        <v/>
      </c>
      <c r="G35" s="8"/>
    </row>
    <row r="36" customFormat="false" ht="15" hidden="false" customHeight="false" outlineLevel="0" collapsed="false">
      <c r="A36" s="23" t="str">
        <f aca="false">IF(A35="","",A35+7)</f>
        <v/>
      </c>
      <c r="B36" s="16" t="n">
        <f aca="false">$C$18</f>
        <v>0</v>
      </c>
      <c r="C36" s="8"/>
      <c r="D36" s="16" t="n">
        <f aca="false">$B$13</f>
        <v>0</v>
      </c>
      <c r="E36" s="8"/>
      <c r="F36" s="16" t="str">
        <f aca="false">IF(E36="","",B36+C36-D36-E36)</f>
        <v/>
      </c>
      <c r="G36" s="8"/>
    </row>
    <row r="37" customFormat="false" ht="15" hidden="false" customHeight="false" outlineLevel="0" collapsed="false">
      <c r="A37" s="23" t="str">
        <f aca="false">IF(A36="","",A36+7)</f>
        <v/>
      </c>
      <c r="B37" s="16" t="n">
        <f aca="false">$C$18</f>
        <v>0</v>
      </c>
      <c r="C37" s="8"/>
      <c r="D37" s="16" t="n">
        <f aca="false">$B$13</f>
        <v>0</v>
      </c>
      <c r="E37" s="8"/>
      <c r="F37" s="16" t="str">
        <f aca="false">IF(E37="","",B37+C37-D37-E37)</f>
        <v/>
      </c>
      <c r="G37" s="8"/>
    </row>
    <row r="38" customFormat="false" ht="15" hidden="false" customHeight="false" outlineLevel="0" collapsed="false">
      <c r="A38" s="23" t="str">
        <f aca="false">IF(A37="","",A37+7)</f>
        <v/>
      </c>
      <c r="B38" s="16" t="n">
        <f aca="false">$C$18</f>
        <v>0</v>
      </c>
      <c r="C38" s="8"/>
      <c r="D38" s="16" t="n">
        <f aca="false">$B$13</f>
        <v>0</v>
      </c>
      <c r="E38" s="8"/>
      <c r="F38" s="16" t="str">
        <f aca="false">IF(E38="","",B38+C38-D38-E38)</f>
        <v/>
      </c>
      <c r="G38" s="8"/>
    </row>
    <row r="39" customFormat="false" ht="15" hidden="false" customHeight="false" outlineLevel="0" collapsed="false">
      <c r="A39" s="23" t="str">
        <f aca="false">IF(A38="","",A38+7)</f>
        <v/>
      </c>
      <c r="B39" s="16" t="n">
        <f aca="false">$C$18</f>
        <v>0</v>
      </c>
      <c r="C39" s="8"/>
      <c r="D39" s="16" t="n">
        <f aca="false">$B$13</f>
        <v>0</v>
      </c>
      <c r="E39" s="8"/>
      <c r="F39" s="16" t="str">
        <f aca="false">IF(E39="","",B39+C39-D39-E39)</f>
        <v/>
      </c>
      <c r="G39" s="8"/>
    </row>
    <row r="40" customFormat="false" ht="15" hidden="false" customHeight="false" outlineLevel="0" collapsed="false">
      <c r="A40" s="23" t="str">
        <f aca="false">IF(A39="","",A39+7)</f>
        <v/>
      </c>
      <c r="B40" s="16" t="n">
        <f aca="false">$C$18</f>
        <v>0</v>
      </c>
      <c r="C40" s="8"/>
      <c r="D40" s="16" t="n">
        <f aca="false">$B$13</f>
        <v>0</v>
      </c>
      <c r="E40" s="8"/>
      <c r="F40" s="16" t="str">
        <f aca="false">IF(E40="","",B40+C40-D40-E40)</f>
        <v/>
      </c>
      <c r="G40" s="8"/>
    </row>
    <row r="41" customFormat="false" ht="15" hidden="false" customHeight="false" outlineLevel="0" collapsed="false">
      <c r="A41" s="23" t="str">
        <f aca="false">IF(A40="","",A40+7)</f>
        <v/>
      </c>
      <c r="B41" s="16" t="n">
        <f aca="false">$C$18</f>
        <v>0</v>
      </c>
      <c r="C41" s="8"/>
      <c r="D41" s="16" t="n">
        <f aca="false">$B$13</f>
        <v>0</v>
      </c>
      <c r="E41" s="8"/>
      <c r="F41" s="16" t="str">
        <f aca="false">IF(E41="","",B41+C41-D41-E41)</f>
        <v/>
      </c>
      <c r="G41" s="8"/>
    </row>
    <row r="42" customFormat="false" ht="15" hidden="false" customHeight="false" outlineLevel="0" collapsed="false">
      <c r="A42" s="23" t="str">
        <f aca="false">IF(A41="","",A41+7)</f>
        <v/>
      </c>
      <c r="B42" s="16" t="n">
        <f aca="false">$C$18</f>
        <v>0</v>
      </c>
      <c r="C42" s="8"/>
      <c r="D42" s="16" t="n">
        <f aca="false">$B$13</f>
        <v>0</v>
      </c>
      <c r="E42" s="8"/>
      <c r="F42" s="16" t="str">
        <f aca="false">IF(E42="","",B42+C42-D42-E42)</f>
        <v/>
      </c>
      <c r="G42" s="8"/>
    </row>
    <row r="43" customFormat="false" ht="15" hidden="false" customHeight="false" outlineLevel="0" collapsed="false">
      <c r="A43" s="23" t="str">
        <f aca="false">IF(A42="","",A42+7)</f>
        <v/>
      </c>
      <c r="B43" s="16" t="n">
        <f aca="false">$C$18</f>
        <v>0</v>
      </c>
      <c r="C43" s="8"/>
      <c r="D43" s="16" t="n">
        <f aca="false">$B$13</f>
        <v>0</v>
      </c>
      <c r="E43" s="8"/>
      <c r="F43" s="16" t="str">
        <f aca="false">IF(E43="","",B43+C43-D43-E43)</f>
        <v/>
      </c>
      <c r="G43" s="8"/>
    </row>
    <row r="44" customFormat="false" ht="15" hidden="false" customHeight="false" outlineLevel="0" collapsed="false">
      <c r="A44" s="23" t="str">
        <f aca="false">IF(A43="","",A43+7)</f>
        <v/>
      </c>
      <c r="B44" s="16" t="n">
        <f aca="false">$C$18</f>
        <v>0</v>
      </c>
      <c r="C44" s="8"/>
      <c r="D44" s="16" t="n">
        <f aca="false">$B$13</f>
        <v>0</v>
      </c>
      <c r="E44" s="8"/>
      <c r="F44" s="16" t="str">
        <f aca="false">IF(E44="","",B44+C44-D44-E44)</f>
        <v/>
      </c>
      <c r="G44" s="8"/>
    </row>
    <row r="45" customFormat="false" ht="15" hidden="false" customHeight="false" outlineLevel="0" collapsed="false">
      <c r="A45" s="23" t="str">
        <f aca="false">IF(A44="","",A44+7)</f>
        <v/>
      </c>
      <c r="B45" s="16" t="n">
        <f aca="false">$C$18</f>
        <v>0</v>
      </c>
      <c r="C45" s="8"/>
      <c r="D45" s="16" t="n">
        <f aca="false">$B$13</f>
        <v>0</v>
      </c>
      <c r="E45" s="8"/>
      <c r="F45" s="16" t="str">
        <f aca="false">IF(E45="","",B45+C45-D45-E45)</f>
        <v/>
      </c>
      <c r="G45" s="8"/>
    </row>
    <row r="46" customFormat="false" ht="15" hidden="false" customHeight="false" outlineLevel="0" collapsed="false">
      <c r="A46" s="23" t="str">
        <f aca="false">IF(A45="","",A45+7)</f>
        <v/>
      </c>
      <c r="B46" s="16" t="n">
        <f aca="false">$C$18</f>
        <v>0</v>
      </c>
      <c r="C46" s="8"/>
      <c r="D46" s="16" t="n">
        <f aca="false">$B$13</f>
        <v>0</v>
      </c>
      <c r="E46" s="8"/>
      <c r="F46" s="16" t="str">
        <f aca="false">IF(E46="","",B46+C46-D46-E46)</f>
        <v/>
      </c>
      <c r="G46" s="8"/>
    </row>
    <row r="47" customFormat="false" ht="15" hidden="false" customHeight="false" outlineLevel="0" collapsed="false">
      <c r="A47" s="23" t="str">
        <f aca="false">IF(A46="","",A46+7)</f>
        <v/>
      </c>
      <c r="B47" s="16" t="n">
        <f aca="false">$C$18</f>
        <v>0</v>
      </c>
      <c r="C47" s="8"/>
      <c r="D47" s="16" t="n">
        <f aca="false">$B$13</f>
        <v>0</v>
      </c>
      <c r="E47" s="8"/>
      <c r="F47" s="16" t="str">
        <f aca="false">IF(E47="","",B47+C47-D47-E47)</f>
        <v/>
      </c>
      <c r="G47" s="8"/>
    </row>
    <row r="48" customFormat="false" ht="15" hidden="false" customHeight="false" outlineLevel="0" collapsed="false">
      <c r="A48" s="23" t="str">
        <f aca="false">IF(A47="","",A47+7)</f>
        <v/>
      </c>
      <c r="B48" s="16" t="n">
        <f aca="false">$C$18</f>
        <v>0</v>
      </c>
      <c r="C48" s="8"/>
      <c r="D48" s="16" t="n">
        <f aca="false">$B$13</f>
        <v>0</v>
      </c>
      <c r="E48" s="8"/>
      <c r="F48" s="16" t="str">
        <f aca="false">IF(E48="","",B48+C48-D48-E48)</f>
        <v/>
      </c>
      <c r="G48" s="8"/>
    </row>
    <row r="49" customFormat="false" ht="15" hidden="false" customHeight="false" outlineLevel="0" collapsed="false">
      <c r="A49" s="23" t="str">
        <f aca="false">IF(A48="","",A48+7)</f>
        <v/>
      </c>
      <c r="B49" s="16" t="n">
        <f aca="false">$C$18</f>
        <v>0</v>
      </c>
      <c r="C49" s="8"/>
      <c r="D49" s="16" t="n">
        <f aca="false">$B$13</f>
        <v>0</v>
      </c>
      <c r="E49" s="8"/>
      <c r="F49" s="16" t="str">
        <f aca="false">IF(E49="","",B49+C49-D49-E49)</f>
        <v/>
      </c>
      <c r="G49" s="8"/>
    </row>
    <row r="50" customFormat="false" ht="15" hidden="false" customHeight="false" outlineLevel="0" collapsed="false">
      <c r="A50" s="23" t="str">
        <f aca="false">IF(A49="","",A49+7)</f>
        <v/>
      </c>
      <c r="B50" s="16" t="n">
        <f aca="false">$C$18</f>
        <v>0</v>
      </c>
      <c r="C50" s="8"/>
      <c r="D50" s="16" t="n">
        <f aca="false">$B$13</f>
        <v>0</v>
      </c>
      <c r="E50" s="8"/>
      <c r="F50" s="16" t="str">
        <f aca="false">IF(E50="","",B50+C50-D50-E50)</f>
        <v/>
      </c>
      <c r="G50" s="8"/>
    </row>
    <row r="51" customFormat="false" ht="15" hidden="false" customHeight="false" outlineLevel="0" collapsed="false">
      <c r="A51" s="23" t="str">
        <f aca="false">IF(A50="","",A50+7)</f>
        <v/>
      </c>
      <c r="B51" s="16" t="n">
        <f aca="false">$C$18</f>
        <v>0</v>
      </c>
      <c r="C51" s="8"/>
      <c r="D51" s="16" t="n">
        <f aca="false">$B$13</f>
        <v>0</v>
      </c>
      <c r="E51" s="8"/>
      <c r="F51" s="16" t="str">
        <f aca="false">IF(E51="","",B51+C51-D51-E51)</f>
        <v/>
      </c>
      <c r="G51" s="8"/>
    </row>
    <row r="52" customFormat="false" ht="15" hidden="false" customHeight="false" outlineLevel="0" collapsed="false">
      <c r="A52" s="23" t="str">
        <f aca="false">IF(A51="","",A51+7)</f>
        <v/>
      </c>
      <c r="B52" s="16" t="n">
        <f aca="false">$C$18</f>
        <v>0</v>
      </c>
      <c r="C52" s="8"/>
      <c r="D52" s="16" t="n">
        <f aca="false">$B$13</f>
        <v>0</v>
      </c>
      <c r="E52" s="8"/>
      <c r="F52" s="16" t="str">
        <f aca="false">IF(E52="","",B52+C52-D52-E52)</f>
        <v/>
      </c>
      <c r="G52" s="8"/>
    </row>
    <row r="53" customFormat="false" ht="15" hidden="false" customHeight="false" outlineLevel="0" collapsed="false">
      <c r="A53" s="23" t="str">
        <f aca="false">IF(A52="","",A52+7)</f>
        <v/>
      </c>
      <c r="B53" s="16" t="n">
        <f aca="false">$C$18</f>
        <v>0</v>
      </c>
      <c r="C53" s="8"/>
      <c r="D53" s="16" t="n">
        <f aca="false">$B$13</f>
        <v>0</v>
      </c>
      <c r="E53" s="8"/>
      <c r="F53" s="16" t="str">
        <f aca="false">IF(E53="","",B53+C53-D53-E53)</f>
        <v/>
      </c>
      <c r="G53" s="8"/>
    </row>
    <row r="54" customFormat="false" ht="15" hidden="false" customHeight="false" outlineLevel="0" collapsed="false">
      <c r="A54" s="23" t="str">
        <f aca="false">IF(A53="","",A53+7)</f>
        <v/>
      </c>
      <c r="B54" s="16" t="n">
        <f aca="false">$C$18</f>
        <v>0</v>
      </c>
      <c r="C54" s="8"/>
      <c r="D54" s="16" t="n">
        <f aca="false">$B$13</f>
        <v>0</v>
      </c>
      <c r="E54" s="8"/>
      <c r="F54" s="16" t="str">
        <f aca="false">IF(E54="","",B54+C54-D54-E54)</f>
        <v/>
      </c>
      <c r="G54" s="8"/>
    </row>
    <row r="55" customFormat="false" ht="15" hidden="false" customHeight="false" outlineLevel="0" collapsed="false">
      <c r="A55" s="23" t="str">
        <f aca="false">IF(A54="","",A54+7)</f>
        <v/>
      </c>
      <c r="B55" s="16" t="n">
        <f aca="false">$C$18</f>
        <v>0</v>
      </c>
      <c r="C55" s="8"/>
      <c r="D55" s="16" t="n">
        <f aca="false">$B$13</f>
        <v>0</v>
      </c>
      <c r="E55" s="8"/>
      <c r="F55" s="16" t="str">
        <f aca="false">IF(E55="","",B55+C55-D55-E55)</f>
        <v/>
      </c>
      <c r="G55" s="8"/>
    </row>
    <row r="56" customFormat="false" ht="15" hidden="false" customHeight="false" outlineLevel="0" collapsed="false">
      <c r="A56" s="23" t="str">
        <f aca="false">IF(A55="","",A55+7)</f>
        <v/>
      </c>
      <c r="B56" s="16" t="n">
        <f aca="false">$C$18</f>
        <v>0</v>
      </c>
      <c r="C56" s="8"/>
      <c r="D56" s="16" t="n">
        <f aca="false">$B$13</f>
        <v>0</v>
      </c>
      <c r="E56" s="8"/>
      <c r="F56" s="16" t="str">
        <f aca="false">IF(E56="","",B56+C56-D56-E56)</f>
        <v/>
      </c>
      <c r="G56" s="8"/>
    </row>
    <row r="57" customFormat="false" ht="15" hidden="false" customHeight="false" outlineLevel="0" collapsed="false">
      <c r="A57" s="23" t="str">
        <f aca="false">IF(A56="","",A56+7)</f>
        <v/>
      </c>
      <c r="B57" s="16" t="n">
        <f aca="false">$C$18</f>
        <v>0</v>
      </c>
      <c r="C57" s="8"/>
      <c r="D57" s="16" t="n">
        <f aca="false">$B$13</f>
        <v>0</v>
      </c>
      <c r="E57" s="8"/>
      <c r="F57" s="16" t="str">
        <f aca="false">IF(E57="","",B57+C57-D57-E57)</f>
        <v/>
      </c>
      <c r="G57" s="8"/>
    </row>
    <row r="58" customFormat="false" ht="15" hidden="false" customHeight="false" outlineLevel="0" collapsed="false">
      <c r="A58" s="23" t="str">
        <f aca="false">IF(A57="","",A57+7)</f>
        <v/>
      </c>
      <c r="B58" s="16" t="n">
        <f aca="false">$C$18</f>
        <v>0</v>
      </c>
      <c r="C58" s="8"/>
      <c r="D58" s="16" t="n">
        <f aca="false">$B$13</f>
        <v>0</v>
      </c>
      <c r="E58" s="8"/>
      <c r="F58" s="16" t="str">
        <f aca="false">IF(E58="","",B58+C58-D58-E58)</f>
        <v/>
      </c>
      <c r="G58" s="8"/>
    </row>
    <row r="59" customFormat="false" ht="15" hidden="false" customHeight="false" outlineLevel="0" collapsed="false">
      <c r="A59" s="23" t="str">
        <f aca="false">IF(A58="","",A58+7)</f>
        <v/>
      </c>
      <c r="B59" s="16" t="n">
        <f aca="false">$C$18</f>
        <v>0</v>
      </c>
      <c r="C59" s="8"/>
      <c r="D59" s="16" t="n">
        <f aca="false">$B$13</f>
        <v>0</v>
      </c>
      <c r="E59" s="8"/>
      <c r="F59" s="16" t="str">
        <f aca="false">IF(E59="","",B59+C59-D59-E59)</f>
        <v/>
      </c>
      <c r="G59" s="8"/>
    </row>
    <row r="60" customFormat="false" ht="15" hidden="false" customHeight="false" outlineLevel="0" collapsed="false">
      <c r="A60" s="23" t="str">
        <f aca="false">IF(A59="","",A59+7)</f>
        <v/>
      </c>
      <c r="B60" s="16" t="n">
        <f aca="false">$C$18</f>
        <v>0</v>
      </c>
      <c r="C60" s="8"/>
      <c r="D60" s="16" t="n">
        <f aca="false">$B$13</f>
        <v>0</v>
      </c>
      <c r="E60" s="8"/>
      <c r="F60" s="16" t="str">
        <f aca="false">IF(E60="","",B60+C60-D60-E60)</f>
        <v/>
      </c>
      <c r="G60" s="8"/>
    </row>
    <row r="61" customFormat="false" ht="15" hidden="false" customHeight="false" outlineLevel="0" collapsed="false">
      <c r="A61" s="23" t="str">
        <f aca="false">IF(A60="","",A60+7)</f>
        <v/>
      </c>
      <c r="B61" s="16" t="n">
        <f aca="false">$C$18</f>
        <v>0</v>
      </c>
      <c r="C61" s="8"/>
      <c r="D61" s="16" t="n">
        <f aca="false">$B$13</f>
        <v>0</v>
      </c>
      <c r="E61" s="8"/>
      <c r="F61" s="16" t="str">
        <f aca="false">IF(E61="","",B61+C61-D61-E61)</f>
        <v/>
      </c>
      <c r="G61" s="8"/>
    </row>
    <row r="62" customFormat="false" ht="15" hidden="false" customHeight="false" outlineLevel="0" collapsed="false">
      <c r="A62" s="23" t="str">
        <f aca="false">IF(A61="","",A61+7)</f>
        <v/>
      </c>
      <c r="B62" s="16" t="n">
        <f aca="false">$C$18</f>
        <v>0</v>
      </c>
      <c r="C62" s="8"/>
      <c r="D62" s="16" t="n">
        <f aca="false">$B$13</f>
        <v>0</v>
      </c>
      <c r="E62" s="8"/>
      <c r="F62" s="16" t="str">
        <f aca="false">IF(E62="","",B62+C62-D62-E62)</f>
        <v/>
      </c>
      <c r="G62" s="8"/>
    </row>
    <row r="63" customFormat="false" ht="15" hidden="false" customHeight="false" outlineLevel="0" collapsed="false">
      <c r="A63" s="23" t="str">
        <f aca="false">IF(A62="","",A62+7)</f>
        <v/>
      </c>
      <c r="B63" s="16" t="n">
        <f aca="false">$C$18</f>
        <v>0</v>
      </c>
      <c r="C63" s="8"/>
      <c r="D63" s="16" t="n">
        <f aca="false">$B$13</f>
        <v>0</v>
      </c>
      <c r="E63" s="8"/>
      <c r="F63" s="16" t="str">
        <f aca="false">IF(E63="","",B63+C63-D63-E63)</f>
        <v/>
      </c>
      <c r="G63" s="8"/>
    </row>
    <row r="64" customFormat="false" ht="15" hidden="false" customHeight="false" outlineLevel="0" collapsed="false">
      <c r="A64" s="23" t="str">
        <f aca="false">IF(A63="","",A63+7)</f>
        <v/>
      </c>
      <c r="B64" s="16" t="n">
        <f aca="false">$C$18</f>
        <v>0</v>
      </c>
      <c r="C64" s="8"/>
      <c r="D64" s="16" t="n">
        <f aca="false">$B$13</f>
        <v>0</v>
      </c>
      <c r="E64" s="8"/>
      <c r="F64" s="16" t="str">
        <f aca="false">IF(E64="","",B64+C64-D64-E64)</f>
        <v/>
      </c>
      <c r="G64" s="8"/>
    </row>
    <row r="65" customFormat="false" ht="15" hidden="false" customHeight="false" outlineLevel="0" collapsed="false">
      <c r="A65" s="23" t="str">
        <f aca="false">IF(A64="","",A64+7)</f>
        <v/>
      </c>
      <c r="B65" s="16" t="n">
        <f aca="false">$C$18</f>
        <v>0</v>
      </c>
      <c r="C65" s="8"/>
      <c r="D65" s="16" t="n">
        <f aca="false">$B$13</f>
        <v>0</v>
      </c>
      <c r="E65" s="8"/>
      <c r="F65" s="16" t="str">
        <f aca="false">IF(E65="","",B65+C65-D65-E65)</f>
        <v/>
      </c>
      <c r="G65" s="8"/>
    </row>
    <row r="66" customFormat="false" ht="15" hidden="false" customHeight="false" outlineLevel="0" collapsed="false">
      <c r="A66" s="23" t="str">
        <f aca="false">IF(A65="","",A65+7)</f>
        <v/>
      </c>
      <c r="B66" s="16" t="n">
        <f aca="false">$C$18</f>
        <v>0</v>
      </c>
      <c r="C66" s="8"/>
      <c r="D66" s="16" t="n">
        <f aca="false">$B$13</f>
        <v>0</v>
      </c>
      <c r="E66" s="8"/>
      <c r="F66" s="16" t="str">
        <f aca="false">IF(E66="","",B66+C66-D66-E66)</f>
        <v/>
      </c>
      <c r="G66" s="8"/>
    </row>
    <row r="67" customFormat="false" ht="15" hidden="false" customHeight="false" outlineLevel="0" collapsed="false">
      <c r="A67" s="23" t="str">
        <f aca="false">IF(A66="","",A66+7)</f>
        <v/>
      </c>
      <c r="B67" s="16" t="n">
        <f aca="false">$C$18</f>
        <v>0</v>
      </c>
      <c r="C67" s="8"/>
      <c r="D67" s="16" t="n">
        <f aca="false">$B$13</f>
        <v>0</v>
      </c>
      <c r="E67" s="8"/>
      <c r="F67" s="16" t="str">
        <f aca="false">IF(E67="","",B67+C67-D67-E67)</f>
        <v/>
      </c>
      <c r="G67" s="8"/>
    </row>
    <row r="68" customFormat="false" ht="15" hidden="false" customHeight="false" outlineLevel="0" collapsed="false">
      <c r="A68" s="23" t="str">
        <f aca="false">IF(A67="","",A67+7)</f>
        <v/>
      </c>
      <c r="B68" s="16" t="n">
        <f aca="false">$C$18</f>
        <v>0</v>
      </c>
      <c r="C68" s="8"/>
      <c r="D68" s="16" t="n">
        <f aca="false">$B$13</f>
        <v>0</v>
      </c>
      <c r="E68" s="8"/>
      <c r="F68" s="16" t="str">
        <f aca="false">IF(E68="","",B68+C68-D68-E68)</f>
        <v/>
      </c>
      <c r="G68" s="8"/>
    </row>
    <row r="69" customFormat="false" ht="15" hidden="false" customHeight="false" outlineLevel="0" collapsed="false">
      <c r="A69" s="23" t="str">
        <f aca="false">IF(A68="","",A68+7)</f>
        <v/>
      </c>
      <c r="B69" s="16" t="n">
        <f aca="false">$C$18</f>
        <v>0</v>
      </c>
      <c r="C69" s="8"/>
      <c r="D69" s="16" t="n">
        <f aca="false">$B$13</f>
        <v>0</v>
      </c>
      <c r="E69" s="8"/>
      <c r="F69" s="16" t="str">
        <f aca="false">IF(E69="","",B69+C69-D69-E69)</f>
        <v/>
      </c>
      <c r="G69" s="8"/>
    </row>
    <row r="70" customFormat="false" ht="15" hidden="false" customHeight="false" outlineLevel="0" collapsed="false">
      <c r="A70" s="23" t="str">
        <f aca="false">IF(A69="","",A69+7)</f>
        <v/>
      </c>
      <c r="B70" s="16" t="n">
        <f aca="false">$C$18</f>
        <v>0</v>
      </c>
      <c r="C70" s="8"/>
      <c r="D70" s="16" t="n">
        <f aca="false">$B$13</f>
        <v>0</v>
      </c>
      <c r="E70" s="8"/>
      <c r="F70" s="16" t="str">
        <f aca="false">IF(E70="","",B70+C70-D70-E70)</f>
        <v/>
      </c>
      <c r="G70" s="8"/>
    </row>
    <row r="71" customFormat="false" ht="15" hidden="false" customHeight="false" outlineLevel="0" collapsed="false">
      <c r="A71" s="23" t="str">
        <f aca="false">IF(A70="","",A70+7)</f>
        <v/>
      </c>
      <c r="B71" s="16" t="n">
        <f aca="false">$C$18</f>
        <v>0</v>
      </c>
      <c r="C71" s="8"/>
      <c r="D71" s="16" t="n">
        <f aca="false">$B$13</f>
        <v>0</v>
      </c>
      <c r="E71" s="8"/>
      <c r="F71" s="16" t="str">
        <f aca="false">IF(E71="","",B71+C71-D71-E71)</f>
        <v/>
      </c>
      <c r="G71" s="8"/>
    </row>
    <row r="72" customFormat="false" ht="15" hidden="false" customHeight="false" outlineLevel="0" collapsed="false">
      <c r="A72" s="23" t="str">
        <f aca="false">IF(A71="","",A71+7)</f>
        <v/>
      </c>
      <c r="B72" s="16" t="n">
        <f aca="false">$C$18</f>
        <v>0</v>
      </c>
      <c r="C72" s="8"/>
      <c r="D72" s="16" t="n">
        <f aca="false">$B$13</f>
        <v>0</v>
      </c>
      <c r="E72" s="8"/>
      <c r="F72" s="16" t="str">
        <f aca="false">IF(E72="","",B72+C72-D72-E72)</f>
        <v/>
      </c>
      <c r="G72" s="8"/>
    </row>
    <row r="73" customFormat="false" ht="15" hidden="false" customHeight="false" outlineLevel="0" collapsed="false">
      <c r="A73" s="23" t="str">
        <f aca="false">IF(A72="","",A72+7)</f>
        <v/>
      </c>
      <c r="B73" s="16" t="n">
        <f aca="false">$C$18</f>
        <v>0</v>
      </c>
      <c r="C73" s="8"/>
      <c r="D73" s="16" t="n">
        <f aca="false">$B$13</f>
        <v>0</v>
      </c>
      <c r="E73" s="8"/>
      <c r="F73" s="16" t="str">
        <f aca="false">IF(E73="","",B73+C73-D73-E73)</f>
        <v/>
      </c>
      <c r="G73" s="8"/>
    </row>
    <row r="75" customFormat="false" ht="15" hidden="false" customHeight="false" outlineLevel="0" collapsed="false">
      <c r="A75" s="3" t="s">
        <v>142</v>
      </c>
      <c r="G75" s="12" t="n">
        <f aca="false">SUM(G22:G73)</f>
        <v>0</v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</cols>
  <sheetData>
    <row r="1" customFormat="false" ht="19.7" hidden="false" customHeight="false" outlineLevel="0" collapsed="false">
      <c r="A1" s="1" t="s">
        <v>143</v>
      </c>
    </row>
    <row r="2" customFormat="false" ht="15" hidden="false" customHeight="false" outlineLevel="0" collapsed="false">
      <c r="A2" s="2" t="s">
        <v>144</v>
      </c>
    </row>
    <row r="4" customFormat="false" ht="15" hidden="false" customHeight="false" outlineLevel="0" collapsed="false">
      <c r="A4" s="5" t="s">
        <v>145</v>
      </c>
      <c r="B4" s="20" t="str">
        <f aca="false">IF('Start Here'!B26="","",'Start Here'!B26)</f>
        <v/>
      </c>
    </row>
    <row r="5" customFormat="false" ht="15" hidden="false" customHeight="false" outlineLevel="0" collapsed="false">
      <c r="A5" s="5" t="s">
        <v>39</v>
      </c>
      <c r="B5" s="16" t="n">
        <f aca="false">'Start Here'!B27</f>
        <v>0</v>
      </c>
    </row>
    <row r="6" customFormat="false" ht="15" hidden="false" customHeight="false" outlineLevel="0" collapsed="false">
      <c r="A6" s="5" t="s">
        <v>146</v>
      </c>
      <c r="B6" s="23" t="str">
        <f aca="false">IF('Start Here'!B28="","",'Start Here'!B28)</f>
        <v/>
      </c>
    </row>
    <row r="7" customFormat="false" ht="15" hidden="false" customHeight="false" outlineLevel="0" collapsed="false">
      <c r="A7" s="5" t="s">
        <v>147</v>
      </c>
      <c r="B7" s="16" t="n">
        <f aca="false">'Start Here'!B29</f>
        <v>0</v>
      </c>
    </row>
    <row r="8" customFormat="false" ht="15" hidden="false" customHeight="false" outlineLevel="0" collapsed="false">
      <c r="A8" s="5" t="s">
        <v>148</v>
      </c>
      <c r="B8" s="16" t="n">
        <f aca="false">Wallet!G75</f>
        <v>0</v>
      </c>
    </row>
    <row r="9" customFormat="false" ht="15" hidden="false" customHeight="false" outlineLevel="0" collapsed="false">
      <c r="A9" s="5" t="s">
        <v>149</v>
      </c>
      <c r="B9" s="8"/>
    </row>
    <row r="10" customFormat="false" ht="15" hidden="false" customHeight="false" outlineLevel="0" collapsed="false">
      <c r="A10" s="3" t="s">
        <v>93</v>
      </c>
      <c r="B10" s="12" t="n">
        <f aca="false">B7+B8+B9</f>
        <v>0</v>
      </c>
    </row>
    <row r="11" customFormat="false" ht="15" hidden="false" customHeight="false" outlineLevel="0" collapsed="false">
      <c r="A11" s="5" t="s">
        <v>150</v>
      </c>
      <c r="B11" s="16" t="n">
        <f aca="false">MAX(0,B5-B10)</f>
        <v>0</v>
      </c>
    </row>
    <row r="12" customFormat="false" ht="15" hidden="false" customHeight="false" outlineLevel="0" collapsed="false">
      <c r="A12" s="5" t="s">
        <v>151</v>
      </c>
      <c r="B12" s="24" t="str">
        <f aca="true">IF(B6="","",MAX(0,(B6-TODAY())/7))</f>
        <v/>
      </c>
    </row>
    <row r="13" customFormat="false" ht="15" hidden="false" customHeight="false" outlineLevel="0" collapsed="false">
      <c r="A13" s="3" t="s">
        <v>152</v>
      </c>
      <c r="B13" s="12" t="n">
        <f aca="false">IF(B12="",0,IF(B12&lt;0.5,B11,B11/B12))</f>
        <v>0</v>
      </c>
    </row>
    <row r="15" customFormat="false" ht="15" hidden="false" customHeight="false" outlineLevel="0" collapsed="false">
      <c r="A15" s="5" t="s">
        <v>153</v>
      </c>
      <c r="B15" s="25" t="n">
        <f aca="false">IFERROR(MIN(1,B10/B5),0)</f>
        <v>0</v>
      </c>
    </row>
    <row r="16" customFormat="false" ht="17.35" hidden="false" customHeight="false" outlineLevel="0" collapsed="false">
      <c r="A16" s="5"/>
      <c r="B16" s="26" t="str">
        <f aca="false">REPT("■",ROUND(B15*20,0))&amp;REPT("□",20-ROUND(B15*20,0))</f>
        <v>□□□□□□□□□□□□□□□□□□□□</v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6"/>
    <col collapsed="false" customWidth="true" hidden="false" outlineLevel="0" max="7" min="7" style="0" width="30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154</v>
      </c>
    </row>
    <row r="2" customFormat="false" ht="15" hidden="false" customHeight="false" outlineLevel="0" collapsed="false">
      <c r="A2" s="2" t="s">
        <v>155</v>
      </c>
    </row>
    <row r="4" customFormat="false" ht="15" hidden="false" customHeight="false" outlineLevel="0" collapsed="false">
      <c r="G4" s="5" t="s">
        <v>156</v>
      </c>
      <c r="H4" s="16" t="n">
        <f aca="false">'Start Here'!B31</f>
        <v>0</v>
      </c>
    </row>
    <row r="5" customFormat="false" ht="15" hidden="false" customHeight="false" outlineLevel="0" collapsed="false">
      <c r="G5" s="5" t="s">
        <v>157</v>
      </c>
      <c r="H5" s="8"/>
    </row>
    <row r="7" customFormat="false" ht="45" hidden="false" customHeight="true" outlineLevel="0" collapsed="false">
      <c r="A7" s="14" t="s">
        <v>158</v>
      </c>
      <c r="B7" s="14" t="s">
        <v>159</v>
      </c>
      <c r="C7" s="14" t="s">
        <v>160</v>
      </c>
      <c r="D7" s="14" t="s">
        <v>161</v>
      </c>
      <c r="E7" s="14" t="s">
        <v>162</v>
      </c>
      <c r="G7" s="27" t="s">
        <v>163</v>
      </c>
    </row>
    <row r="8" customFormat="false" ht="15" hidden="false" customHeight="false" outlineLevel="0" collapsed="false">
      <c r="A8" s="7" t="s">
        <v>164</v>
      </c>
      <c r="B8" s="7" t="n">
        <v>9000</v>
      </c>
      <c r="C8" s="7" t="n">
        <v>5000</v>
      </c>
      <c r="D8" s="7" t="n">
        <v>9000</v>
      </c>
      <c r="E8" s="7" t="n">
        <v>1.8</v>
      </c>
    </row>
    <row r="9" customFormat="false" ht="15" hidden="false" customHeight="false" outlineLevel="0" collapsed="false">
      <c r="A9" s="6"/>
      <c r="B9" s="8"/>
      <c r="C9" s="16" t="str">
        <f aca="false">IF(A9="","",$H$4)</f>
        <v/>
      </c>
      <c r="D9" s="16" t="str">
        <f aca="false">IF(A9="","",$H$5+N(B9)-C9)</f>
        <v/>
      </c>
      <c r="E9" s="18" t="str">
        <f aca="false">IF(OR(A9="",$H$4=0),"",D9/$H$4)</f>
        <v/>
      </c>
    </row>
    <row r="10" customFormat="false" ht="15" hidden="false" customHeight="false" outlineLevel="0" collapsed="false">
      <c r="A10" s="6"/>
      <c r="B10" s="8"/>
      <c r="C10" s="16" t="str">
        <f aca="false">IF(A10="","",$H$4)</f>
        <v/>
      </c>
      <c r="D10" s="16" t="str">
        <f aca="false">IF(A10="","",D9+N(B10)-C10)</f>
        <v/>
      </c>
      <c r="E10" s="18" t="str">
        <f aca="false">IF(OR(A10="",$H$4=0),"",D10/$H$4)</f>
        <v/>
      </c>
    </row>
    <row r="11" customFormat="false" ht="15" hidden="false" customHeight="false" outlineLevel="0" collapsed="false">
      <c r="A11" s="6"/>
      <c r="B11" s="8"/>
      <c r="C11" s="16" t="str">
        <f aca="false">IF(A11="","",$H$4)</f>
        <v/>
      </c>
      <c r="D11" s="16" t="str">
        <f aca="false">IF(A11="","",D10+N(B11)-C11)</f>
        <v/>
      </c>
      <c r="E11" s="18" t="str">
        <f aca="false">IF(OR(A11="",$H$4=0),"",D11/$H$4)</f>
        <v/>
      </c>
    </row>
    <row r="12" customFormat="false" ht="15" hidden="false" customHeight="false" outlineLevel="0" collapsed="false">
      <c r="A12" s="6"/>
      <c r="B12" s="8"/>
      <c r="C12" s="16" t="str">
        <f aca="false">IF(A12="","",$H$4)</f>
        <v/>
      </c>
      <c r="D12" s="16" t="str">
        <f aca="false">IF(A12="","",D11+N(B12)-C12)</f>
        <v/>
      </c>
      <c r="E12" s="18" t="str">
        <f aca="false">IF(OR(A12="",$H$4=0),"",D12/$H$4)</f>
        <v/>
      </c>
    </row>
    <row r="13" customFormat="false" ht="15" hidden="false" customHeight="false" outlineLevel="0" collapsed="false">
      <c r="A13" s="6"/>
      <c r="B13" s="8"/>
      <c r="C13" s="16" t="str">
        <f aca="false">IF(A13="","",$H$4)</f>
        <v/>
      </c>
      <c r="D13" s="16" t="str">
        <f aca="false">IF(A13="","",D12+N(B13)-C13)</f>
        <v/>
      </c>
      <c r="E13" s="18" t="str">
        <f aca="false">IF(OR(A13="",$H$4=0),"",D13/$H$4)</f>
        <v/>
      </c>
    </row>
    <row r="14" customFormat="false" ht="15" hidden="false" customHeight="false" outlineLevel="0" collapsed="false">
      <c r="A14" s="6"/>
      <c r="B14" s="8"/>
      <c r="C14" s="16" t="str">
        <f aca="false">IF(A14="","",$H$4)</f>
        <v/>
      </c>
      <c r="D14" s="16" t="str">
        <f aca="false">IF(A14="","",D13+N(B14)-C14)</f>
        <v/>
      </c>
      <c r="E14" s="18" t="str">
        <f aca="false">IF(OR(A14="",$H$4=0),"",D14/$H$4)</f>
        <v/>
      </c>
    </row>
    <row r="15" customFormat="false" ht="15" hidden="false" customHeight="false" outlineLevel="0" collapsed="false">
      <c r="A15" s="6"/>
      <c r="B15" s="8"/>
      <c r="C15" s="16" t="str">
        <f aca="false">IF(A15="","",$H$4)</f>
        <v/>
      </c>
      <c r="D15" s="16" t="str">
        <f aca="false">IF(A15="","",D14+N(B15)-C15)</f>
        <v/>
      </c>
      <c r="E15" s="18" t="str">
        <f aca="false">IF(OR(A15="",$H$4=0),"",D15/$H$4)</f>
        <v/>
      </c>
    </row>
    <row r="16" customFormat="false" ht="15" hidden="false" customHeight="false" outlineLevel="0" collapsed="false">
      <c r="A16" s="6"/>
      <c r="B16" s="8"/>
      <c r="C16" s="16" t="str">
        <f aca="false">IF(A16="","",$H$4)</f>
        <v/>
      </c>
      <c r="D16" s="16" t="str">
        <f aca="false">IF(A16="","",D15+N(B16)-C16)</f>
        <v/>
      </c>
      <c r="E16" s="18" t="str">
        <f aca="false">IF(OR(A16="",$H$4=0),"",D16/$H$4)</f>
        <v/>
      </c>
    </row>
    <row r="17" customFormat="false" ht="15" hidden="false" customHeight="false" outlineLevel="0" collapsed="false">
      <c r="A17" s="6"/>
      <c r="B17" s="8"/>
      <c r="C17" s="16" t="str">
        <f aca="false">IF(A17="","",$H$4)</f>
        <v/>
      </c>
      <c r="D17" s="16" t="str">
        <f aca="false">IF(A17="","",D16+N(B17)-C17)</f>
        <v/>
      </c>
      <c r="E17" s="18" t="str">
        <f aca="false">IF(OR(A17="",$H$4=0),"",D17/$H$4)</f>
        <v/>
      </c>
    </row>
    <row r="18" customFormat="false" ht="15" hidden="false" customHeight="false" outlineLevel="0" collapsed="false">
      <c r="A18" s="6"/>
      <c r="B18" s="8"/>
      <c r="C18" s="16" t="str">
        <f aca="false">IF(A18="","",$H$4)</f>
        <v/>
      </c>
      <c r="D18" s="16" t="str">
        <f aca="false">IF(A18="","",D17+N(B18)-C18)</f>
        <v/>
      </c>
      <c r="E18" s="18" t="str">
        <f aca="false">IF(OR(A18="",$H$4=0),"",D18/$H$4)</f>
        <v/>
      </c>
    </row>
    <row r="19" customFormat="false" ht="15" hidden="false" customHeight="false" outlineLevel="0" collapsed="false">
      <c r="A19" s="6"/>
      <c r="B19" s="8"/>
      <c r="C19" s="16" t="str">
        <f aca="false">IF(A19="","",$H$4)</f>
        <v/>
      </c>
      <c r="D19" s="16" t="str">
        <f aca="false">IF(A19="","",D18+N(B19)-C19)</f>
        <v/>
      </c>
      <c r="E19" s="18" t="str">
        <f aca="false">IF(OR(A19="",$H$4=0),"",D19/$H$4)</f>
        <v/>
      </c>
    </row>
    <row r="20" customFormat="false" ht="15" hidden="false" customHeight="false" outlineLevel="0" collapsed="false">
      <c r="A20" s="6"/>
      <c r="B20" s="8"/>
      <c r="C20" s="16" t="str">
        <f aca="false">IF(A20="","",$H$4)</f>
        <v/>
      </c>
      <c r="D20" s="16" t="str">
        <f aca="false">IF(A20="","",D19+N(B20)-C20)</f>
        <v/>
      </c>
      <c r="E20" s="18" t="str">
        <f aca="false">IF(OR(A20="",$H$4=0),"",D20/$H$4)</f>
        <v/>
      </c>
    </row>
    <row r="21" customFormat="false" ht="15" hidden="false" customHeight="false" outlineLevel="0" collapsed="false">
      <c r="A21" s="6"/>
      <c r="B21" s="8"/>
      <c r="C21" s="16" t="str">
        <f aca="false">IF(A21="","",$H$4)</f>
        <v/>
      </c>
      <c r="D21" s="16" t="str">
        <f aca="false">IF(A21="","",D20+N(B21)-C21)</f>
        <v/>
      </c>
      <c r="E21" s="18" t="str">
        <f aca="false">IF(OR(A21="",$H$4=0),"",D21/$H$4)</f>
        <v/>
      </c>
    </row>
    <row r="22" customFormat="false" ht="15" hidden="false" customHeight="false" outlineLevel="0" collapsed="false">
      <c r="A22" s="6"/>
      <c r="B22" s="8"/>
      <c r="C22" s="16" t="str">
        <f aca="false">IF(A22="","",$H$4)</f>
        <v/>
      </c>
      <c r="D22" s="16" t="str">
        <f aca="false">IF(A22="","",D21+N(B22)-C22)</f>
        <v/>
      </c>
      <c r="E22" s="18" t="str">
        <f aca="false">IF(OR(A22="",$H$4=0),"",D22/$H$4)</f>
        <v/>
      </c>
    </row>
    <row r="23" customFormat="false" ht="15" hidden="false" customHeight="false" outlineLevel="0" collapsed="false">
      <c r="A23" s="6"/>
      <c r="B23" s="8"/>
      <c r="C23" s="16" t="str">
        <f aca="false">IF(A23="","",$H$4)</f>
        <v/>
      </c>
      <c r="D23" s="16" t="str">
        <f aca="false">IF(A23="","",D22+N(B23)-C23)</f>
        <v/>
      </c>
      <c r="E23" s="18" t="str">
        <f aca="false">IF(OR(A23="",$H$4=0),"",D23/$H$4)</f>
        <v/>
      </c>
    </row>
    <row r="24" customFormat="false" ht="15" hidden="false" customHeight="false" outlineLevel="0" collapsed="false">
      <c r="A24" s="6"/>
      <c r="B24" s="8"/>
      <c r="C24" s="16" t="str">
        <f aca="false">IF(A24="","",$H$4)</f>
        <v/>
      </c>
      <c r="D24" s="16" t="str">
        <f aca="false">IF(A24="","",D23+N(B24)-C24)</f>
        <v/>
      </c>
      <c r="E24" s="18" t="str">
        <f aca="false">IF(OR(A24="",$H$4=0),"",D24/$H$4)</f>
        <v/>
      </c>
    </row>
    <row r="25" customFormat="false" ht="15" hidden="false" customHeight="false" outlineLevel="0" collapsed="false">
      <c r="A25" s="6"/>
      <c r="B25" s="8"/>
      <c r="C25" s="16" t="str">
        <f aca="false">IF(A25="","",$H$4)</f>
        <v/>
      </c>
      <c r="D25" s="16" t="str">
        <f aca="false">IF(A25="","",D24+N(B25)-C25)</f>
        <v/>
      </c>
      <c r="E25" s="18" t="str">
        <f aca="false">IF(OR(A25="",$H$4=0),"",D25/$H$4)</f>
        <v/>
      </c>
    </row>
    <row r="26" customFormat="false" ht="15" hidden="false" customHeight="false" outlineLevel="0" collapsed="false">
      <c r="A26" s="6"/>
      <c r="B26" s="8"/>
      <c r="C26" s="16" t="str">
        <f aca="false">IF(A26="","",$H$4)</f>
        <v/>
      </c>
      <c r="D26" s="16" t="str">
        <f aca="false">IF(A26="","",D25+N(B26)-C26)</f>
        <v/>
      </c>
      <c r="E26" s="18" t="str">
        <f aca="false">IF(OR(A26="",$H$4=0),"",D26/$H$4)</f>
        <v/>
      </c>
    </row>
    <row r="27" customFormat="false" ht="15" hidden="false" customHeight="false" outlineLevel="0" collapsed="false">
      <c r="A27" s="6"/>
      <c r="B27" s="8"/>
      <c r="C27" s="16" t="str">
        <f aca="false">IF(A27="","",$H$4)</f>
        <v/>
      </c>
      <c r="D27" s="16" t="str">
        <f aca="false">IF(A27="","",D26+N(B27)-C27)</f>
        <v/>
      </c>
      <c r="E27" s="18" t="str">
        <f aca="false">IF(OR(A27="",$H$4=0),"",D27/$H$4)</f>
        <v/>
      </c>
    </row>
    <row r="28" customFormat="false" ht="15" hidden="false" customHeight="false" outlineLevel="0" collapsed="false">
      <c r="A28" s="6"/>
      <c r="B28" s="8"/>
      <c r="C28" s="16" t="str">
        <f aca="false">IF(A28="","",$H$4)</f>
        <v/>
      </c>
      <c r="D28" s="16" t="str">
        <f aca="false">IF(A28="","",D27+N(B28)-C28)</f>
        <v/>
      </c>
      <c r="E28" s="18" t="str">
        <f aca="false">IF(OR(A28="",$H$4=0),"",D28/$H$4)</f>
        <v/>
      </c>
    </row>
    <row r="29" customFormat="false" ht="15" hidden="false" customHeight="false" outlineLevel="0" collapsed="false">
      <c r="A29" s="6"/>
      <c r="B29" s="8"/>
      <c r="C29" s="16" t="str">
        <f aca="false">IF(A29="","",$H$4)</f>
        <v/>
      </c>
      <c r="D29" s="16" t="str">
        <f aca="false">IF(A29="","",D28+N(B29)-C29)</f>
        <v/>
      </c>
      <c r="E29" s="18" t="str">
        <f aca="false">IF(OR(A29="",$H$4=0),"",D29/$H$4)</f>
        <v/>
      </c>
    </row>
    <row r="30" customFormat="false" ht="15" hidden="false" customHeight="false" outlineLevel="0" collapsed="false">
      <c r="A30" s="6"/>
      <c r="B30" s="8"/>
      <c r="C30" s="16" t="str">
        <f aca="false">IF(A30="","",$H$4)</f>
        <v/>
      </c>
      <c r="D30" s="16" t="str">
        <f aca="false">IF(A30="","",D29+N(B30)-C30)</f>
        <v/>
      </c>
      <c r="E30" s="18" t="str">
        <f aca="false">IF(OR(A30="",$H$4=0),"",D30/$H$4)</f>
        <v/>
      </c>
    </row>
    <row r="31" customFormat="false" ht="15" hidden="false" customHeight="false" outlineLevel="0" collapsed="false">
      <c r="A31" s="6"/>
      <c r="B31" s="8"/>
      <c r="C31" s="16" t="str">
        <f aca="false">IF(A31="","",$H$4)</f>
        <v/>
      </c>
      <c r="D31" s="16" t="str">
        <f aca="false">IF(A31="","",D30+N(B31)-C31)</f>
        <v/>
      </c>
      <c r="E31" s="18" t="str">
        <f aca="false">IF(OR(A31="",$H$4=0),"",D31/$H$4)</f>
        <v/>
      </c>
    </row>
    <row r="32" customFormat="false" ht="15" hidden="false" customHeight="false" outlineLevel="0" collapsed="false">
      <c r="A32" s="6"/>
      <c r="B32" s="8"/>
      <c r="C32" s="16" t="str">
        <f aca="false">IF(A32="","",$H$4)</f>
        <v/>
      </c>
      <c r="D32" s="16" t="str">
        <f aca="false">IF(A32="","",D31+N(B32)-C32)</f>
        <v/>
      </c>
      <c r="E32" s="18" t="str">
        <f aca="false">IF(OR(A32="",$H$4=0),"",D32/$H$4)</f>
        <v/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4" customFormat="false" ht="26.85" hidden="false" customHeight="false" outlineLevel="0" collapsed="false">
      <c r="A4" s="14" t="s">
        <v>167</v>
      </c>
      <c r="B4" s="14" t="s">
        <v>168</v>
      </c>
      <c r="C4" s="14" t="s">
        <v>169</v>
      </c>
      <c r="D4" s="14" t="s">
        <v>170</v>
      </c>
      <c r="E4" s="14" t="s">
        <v>171</v>
      </c>
      <c r="F4" s="14" t="s">
        <v>172</v>
      </c>
      <c r="G4" s="14" t="s">
        <v>173</v>
      </c>
    </row>
    <row r="5" customFormat="false" ht="15" hidden="false" customHeight="false" outlineLevel="0" collapsed="false">
      <c r="A5" s="7" t="s">
        <v>174</v>
      </c>
      <c r="B5" s="7" t="n">
        <v>6.5</v>
      </c>
      <c r="C5" s="7" t="n">
        <v>5</v>
      </c>
      <c r="D5" s="7" t="n">
        <v>32.5</v>
      </c>
      <c r="E5" s="7" t="n">
        <v>1690</v>
      </c>
      <c r="F5" s="7" t="n">
        <v>338</v>
      </c>
      <c r="G5" s="7" t="n">
        <v>1352</v>
      </c>
    </row>
    <row r="6" customFormat="false" ht="15" hidden="false" customHeight="false" outlineLevel="0" collapsed="false">
      <c r="A6" s="6"/>
      <c r="B6" s="8"/>
      <c r="C6" s="10"/>
      <c r="D6" s="16" t="str">
        <f aca="false">IF(B6="","",B6*C6)</f>
        <v/>
      </c>
      <c r="E6" s="16" t="str">
        <f aca="false">IF(B6="","",D6*52)</f>
        <v/>
      </c>
      <c r="F6" s="16" t="str">
        <f aca="false">IF(B6="","",B6*52)</f>
        <v/>
      </c>
      <c r="G6" s="16" t="str">
        <f aca="false">IF(B6="","",E6-F6)</f>
        <v/>
      </c>
    </row>
    <row r="7" customFormat="false" ht="15" hidden="false" customHeight="false" outlineLevel="0" collapsed="false">
      <c r="A7" s="6"/>
      <c r="B7" s="8"/>
      <c r="C7" s="10"/>
      <c r="D7" s="16" t="str">
        <f aca="false">IF(B7="","",B7*C7)</f>
        <v/>
      </c>
      <c r="E7" s="16" t="str">
        <f aca="false">IF(B7="","",D7*52)</f>
        <v/>
      </c>
      <c r="F7" s="16" t="str">
        <f aca="false">IF(B7="","",B7*52)</f>
        <v/>
      </c>
      <c r="G7" s="16" t="str">
        <f aca="false">IF(B7="","",E7-F7)</f>
        <v/>
      </c>
    </row>
    <row r="8" customFormat="false" ht="15" hidden="false" customHeight="false" outlineLevel="0" collapsed="false">
      <c r="A8" s="6"/>
      <c r="B8" s="8"/>
      <c r="C8" s="10"/>
      <c r="D8" s="16" t="str">
        <f aca="false">IF(B8="","",B8*C8)</f>
        <v/>
      </c>
      <c r="E8" s="16" t="str">
        <f aca="false">IF(B8="","",D8*52)</f>
        <v/>
      </c>
      <c r="F8" s="16" t="str">
        <f aca="false">IF(B8="","",B8*52)</f>
        <v/>
      </c>
      <c r="G8" s="16" t="str">
        <f aca="false">IF(B8="","",E8-F8)</f>
        <v/>
      </c>
    </row>
    <row r="9" customFormat="false" ht="15" hidden="false" customHeight="false" outlineLevel="0" collapsed="false">
      <c r="A9" s="6"/>
      <c r="B9" s="8"/>
      <c r="C9" s="10"/>
      <c r="D9" s="16" t="str">
        <f aca="false">IF(B9="","",B9*C9)</f>
        <v/>
      </c>
      <c r="E9" s="16" t="str">
        <f aca="false">IF(B9="","",D9*52)</f>
        <v/>
      </c>
      <c r="F9" s="16" t="str">
        <f aca="false">IF(B9="","",B9*52)</f>
        <v/>
      </c>
      <c r="G9" s="16" t="str">
        <f aca="false">IF(B9="","",E9-F9)</f>
        <v/>
      </c>
    </row>
    <row r="10" customFormat="false" ht="15" hidden="false" customHeight="false" outlineLevel="0" collapsed="false">
      <c r="A10" s="6"/>
      <c r="B10" s="8"/>
      <c r="C10" s="10"/>
      <c r="D10" s="16" t="str">
        <f aca="false">IF(B10="","",B10*C10)</f>
        <v/>
      </c>
      <c r="E10" s="16" t="str">
        <f aca="false">IF(B10="","",D10*52)</f>
        <v/>
      </c>
      <c r="F10" s="16" t="str">
        <f aca="false">IF(B10="","",B10*52)</f>
        <v/>
      </c>
      <c r="G10" s="16" t="str">
        <f aca="false">IF(B10="","",E10-F10)</f>
        <v/>
      </c>
    </row>
    <row r="11" customFormat="false" ht="15" hidden="false" customHeight="false" outlineLevel="0" collapsed="false">
      <c r="A11" s="6"/>
      <c r="B11" s="8"/>
      <c r="C11" s="10"/>
      <c r="D11" s="16" t="str">
        <f aca="false">IF(B11="","",B11*C11)</f>
        <v/>
      </c>
      <c r="E11" s="16" t="str">
        <f aca="false">IF(B11="","",D11*52)</f>
        <v/>
      </c>
      <c r="F11" s="16" t="str">
        <f aca="false">IF(B11="","",B11*52)</f>
        <v/>
      </c>
      <c r="G11" s="16" t="str">
        <f aca="false">IF(B11="","",E11-F11)</f>
        <v/>
      </c>
    </row>
    <row r="12" customFormat="false" ht="15" hidden="false" customHeight="false" outlineLevel="0" collapsed="false">
      <c r="A12" s="6"/>
      <c r="B12" s="8"/>
      <c r="C12" s="10"/>
      <c r="D12" s="16" t="str">
        <f aca="false">IF(B12="","",B12*C12)</f>
        <v/>
      </c>
      <c r="E12" s="16" t="str">
        <f aca="false">IF(B12="","",D12*52)</f>
        <v/>
      </c>
      <c r="F12" s="16" t="str">
        <f aca="false">IF(B12="","",B12*52)</f>
        <v/>
      </c>
      <c r="G12" s="16" t="str">
        <f aca="false">IF(B12="","",E12-F12)</f>
        <v/>
      </c>
    </row>
    <row r="13" customFormat="false" ht="15" hidden="false" customHeight="false" outlineLevel="0" collapsed="false">
      <c r="A13" s="6"/>
      <c r="B13" s="8"/>
      <c r="C13" s="10"/>
      <c r="D13" s="16" t="str">
        <f aca="false">IF(B13="","",B13*C13)</f>
        <v/>
      </c>
      <c r="E13" s="16" t="str">
        <f aca="false">IF(B13="","",D13*52)</f>
        <v/>
      </c>
      <c r="F13" s="16" t="str">
        <f aca="false">IF(B13="","",B13*52)</f>
        <v/>
      </c>
      <c r="G13" s="16" t="str">
        <f aca="false">IF(B13="","",E13-F13)</f>
        <v/>
      </c>
    </row>
    <row r="14" customFormat="false" ht="15" hidden="false" customHeight="false" outlineLevel="0" collapsed="false">
      <c r="A14" s="6"/>
      <c r="B14" s="8"/>
      <c r="C14" s="10"/>
      <c r="D14" s="16" t="str">
        <f aca="false">IF(B14="","",B14*C14)</f>
        <v/>
      </c>
      <c r="E14" s="16" t="str">
        <f aca="false">IF(B14="","",D14*52)</f>
        <v/>
      </c>
      <c r="F14" s="16" t="str">
        <f aca="false">IF(B14="","",B14*52)</f>
        <v/>
      </c>
      <c r="G14" s="16" t="str">
        <f aca="false">IF(B14="","",E14-F14)</f>
        <v/>
      </c>
    </row>
    <row r="15" customFormat="false" ht="15" hidden="false" customHeight="false" outlineLevel="0" collapsed="false">
      <c r="A15" s="6"/>
      <c r="B15" s="8"/>
      <c r="C15" s="10"/>
      <c r="D15" s="16" t="str">
        <f aca="false">IF(B15="","",B15*C15)</f>
        <v/>
      </c>
      <c r="E15" s="16" t="str">
        <f aca="false">IF(B15="","",D15*52)</f>
        <v/>
      </c>
      <c r="F15" s="16" t="str">
        <f aca="false">IF(B15="","",B15*52)</f>
        <v/>
      </c>
      <c r="G15" s="16" t="str">
        <f aca="false">IF(B15="","",E15-F15)</f>
        <v/>
      </c>
    </row>
    <row r="17" customFormat="false" ht="15" hidden="false" customHeight="false" outlineLevel="0" collapsed="false">
      <c r="A17" s="13" t="s">
        <v>175</v>
      </c>
    </row>
  </sheetData>
  <sheetProtection sheet="tru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2026-10-23T03:07:07Z</dcterms:created>
  <dc:creator>openpyxl</dc:creator>
  <dc:description/>
  <dc:language>en-US</dc:language>
  <cp:lastModifiedBy/>
  <dcterms:modified xsi:type="dcterms:W3CDTF">2026-10-23T03:07:08Z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